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2"/>
  </bookViews>
  <sheets>
    <sheet name="Кольцово" sheetId="49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35" l="1"/>
  <c r="J17" i="35"/>
  <c r="J80" i="36"/>
  <c r="J79" i="36"/>
  <c r="D62" i="36"/>
  <c r="D58" i="36"/>
  <c r="J53" i="36"/>
  <c r="J52" i="36"/>
  <c r="J34" i="36"/>
  <c r="F33" i="36"/>
  <c r="D35" i="36"/>
  <c r="D31" i="36"/>
  <c r="C8" i="36"/>
  <c r="C4" i="36"/>
  <c r="D4" i="36"/>
  <c r="F7" i="49" l="1"/>
  <c r="F6" i="49"/>
  <c r="E7" i="49"/>
  <c r="E6" i="49"/>
  <c r="F5" i="49"/>
  <c r="F4" i="49"/>
  <c r="E5" i="49"/>
  <c r="E4" i="49"/>
  <c r="F3" i="49"/>
  <c r="E3" i="49"/>
  <c r="F70" i="42" l="1"/>
  <c r="F71" i="42"/>
  <c r="F72" i="42"/>
  <c r="F73" i="42"/>
  <c r="F74" i="42"/>
  <c r="F75" i="42"/>
  <c r="F76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69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70" i="42"/>
  <c r="F37" i="42"/>
  <c r="F38" i="42"/>
  <c r="F39" i="42"/>
  <c r="F40" i="42"/>
  <c r="F41" i="42"/>
  <c r="F42" i="42"/>
  <c r="F43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36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37" i="42"/>
  <c r="D34" i="35"/>
  <c r="D35" i="35"/>
  <c r="D36" i="35"/>
  <c r="D37" i="35"/>
  <c r="D38" i="35"/>
  <c r="D39" i="35"/>
  <c r="D40" i="35"/>
  <c r="D41" i="35"/>
  <c r="D42" i="35"/>
  <c r="D32" i="35"/>
  <c r="F18" i="35"/>
  <c r="F19" i="35"/>
  <c r="F20" i="35"/>
  <c r="F21" i="35"/>
  <c r="F22" i="35"/>
  <c r="F23" i="35"/>
  <c r="F24" i="35"/>
  <c r="F25" i="35"/>
  <c r="F26" i="35"/>
  <c r="F27" i="35"/>
  <c r="F17" i="35"/>
  <c r="D19" i="35"/>
  <c r="D20" i="35"/>
  <c r="D21" i="35"/>
  <c r="D22" i="35"/>
  <c r="D23" i="35"/>
  <c r="D24" i="35"/>
  <c r="D25" i="35"/>
  <c r="D26" i="35"/>
  <c r="D27" i="35"/>
  <c r="D17" i="35"/>
  <c r="F4" i="35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57" i="36"/>
  <c r="D59" i="36"/>
  <c r="D60" i="36"/>
  <c r="D61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57" i="36"/>
  <c r="J31" i="36"/>
  <c r="J32" i="36"/>
  <c r="J33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30" i="36"/>
  <c r="F31" i="36"/>
  <c r="F32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30" i="36"/>
  <c r="D32" i="36"/>
  <c r="D33" i="36"/>
  <c r="D34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30" i="36"/>
  <c r="D26" i="36"/>
  <c r="D25" i="36"/>
  <c r="F26" i="36"/>
  <c r="F25" i="36"/>
  <c r="I26" i="36"/>
  <c r="J26" i="36" s="1"/>
  <c r="I25" i="36"/>
  <c r="J25" i="36" s="1"/>
  <c r="H26" i="36"/>
  <c r="H25" i="36"/>
  <c r="J6" i="36"/>
  <c r="H6" i="36"/>
  <c r="F6" i="36"/>
  <c r="D6" i="36"/>
  <c r="J8" i="36"/>
  <c r="H8" i="36"/>
  <c r="F8" i="36"/>
  <c r="D8" i="36"/>
  <c r="J7" i="36"/>
  <c r="H7" i="36"/>
  <c r="F7" i="36"/>
  <c r="D7" i="36"/>
  <c r="C3" i="36"/>
  <c r="D3" i="36" s="1"/>
  <c r="E4" i="36"/>
  <c r="F4" i="36" s="1"/>
  <c r="E3" i="36"/>
  <c r="F3" i="36" s="1"/>
  <c r="I4" i="36"/>
  <c r="J4" i="36" s="1"/>
  <c r="I3" i="36"/>
  <c r="J3" i="36" s="1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F3" i="42" l="1"/>
  <c r="F4" i="42"/>
  <c r="F5" i="42"/>
  <c r="F6" i="42"/>
  <c r="F7" i="42"/>
  <c r="F8" i="42"/>
  <c r="F9" i="42"/>
  <c r="F10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D3" i="44" l="1"/>
  <c r="F3" i="44" l="1"/>
  <c r="E3" i="44"/>
  <c r="D17" i="42" l="1"/>
  <c r="D16" i="42"/>
  <c r="D15" i="42"/>
  <c r="D14" i="42"/>
  <c r="D27" i="42"/>
  <c r="D26" i="42"/>
  <c r="F32" i="42"/>
  <c r="D32" i="42"/>
  <c r="D31" i="42"/>
  <c r="D30" i="42"/>
  <c r="D29" i="42"/>
  <c r="D28" i="42"/>
  <c r="D25" i="42"/>
  <c r="D24" i="42"/>
  <c r="D23" i="42"/>
  <c r="D13" i="42" l="1"/>
  <c r="D22" i="42" l="1"/>
  <c r="D21" i="42"/>
  <c r="D20" i="42"/>
  <c r="D19" i="42"/>
  <c r="D18" i="42"/>
  <c r="D12" i="42" l="1"/>
  <c r="D11" i="42"/>
  <c r="D10" i="42"/>
  <c r="D9" i="42"/>
  <c r="D8" i="42"/>
  <c r="D7" i="42"/>
  <c r="D6" i="42"/>
  <c r="D5" i="42" l="1"/>
  <c r="D4" i="42"/>
</calcChain>
</file>

<file path=xl/sharedStrings.xml><?xml version="1.0" encoding="utf-8"?>
<sst xmlns="http://schemas.openxmlformats.org/spreadsheetml/2006/main" count="529" uniqueCount="100">
  <si>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</si>
  <si>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</si>
  <si>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</si>
  <si>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</si>
  <si>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</si>
  <si>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</si>
  <si>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</si>
  <si>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</si>
  <si>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</si>
  <si>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</si>
  <si>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</si>
  <si>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</si>
  <si>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</si>
  <si>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</si>
  <si>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</si>
  <si>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</si>
  <si>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</si>
  <si>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</si>
  <si>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</si>
  <si>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</si>
  <si>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</si>
  <si>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</si>
  <si>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</si>
  <si>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</si>
  <si>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</si>
  <si>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</si>
  <si>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</si>
  <si>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</si>
  <si>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</si>
  <si>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</si>
  <si>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</si>
  <si>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</si>
  <si>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</si>
  <si>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</si>
  <si>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</si>
  <si>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</si>
  <si>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</si>
  <si>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</si>
  <si>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</si>
  <si>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</si>
  <si>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</si>
  <si>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</si>
  <si>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</si>
  <si>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ул. Новочеркасская, 49 (дом 14) 2 секция студия</t>
  </si>
  <si>
    <t xml:space="preserve">22 МД 1к </t>
  </si>
  <si>
    <t>22 МД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</si>
  <si>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</si>
  <si>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</si>
  <si>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</si>
  <si>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</si>
  <si>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</si>
  <si>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</si>
  <si>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</si>
  <si>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</si>
  <si>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</si>
  <si>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</si>
  <si>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</si>
  <si>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28 МД 2к</t>
  </si>
  <si>
    <t>Бывшая рабочих Смертина А.</t>
  </si>
  <si>
    <t>8МД 2к, 4 этаж, кв. 47</t>
  </si>
  <si>
    <t>Примечание</t>
  </si>
  <si>
    <t>Без ремонта</t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</si>
  <si>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</si>
  <si>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</si>
  <si>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</si>
  <si>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t>ул. Левитана, д.6, 1к, 2 секция</t>
  </si>
  <si>
    <t>ул. Левитана, д.6, 2к, 2 секция</t>
  </si>
  <si>
    <t>ул. Левитана, д.6, 3к, 2 секция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</si>
  <si>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21.05.2024г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</si>
  <si>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21.05.2024г.,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</si>
  <si>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21.05.2024г.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</si>
  <si>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21.05.2024г.,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</si>
  <si>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21.05.2024г.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</si>
  <si>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21.05.2024г.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</si>
  <si>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21.05.2024г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</si>
  <si>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21.05.2024г.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</si>
  <si>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</si>
  <si>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</si>
  <si>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</si>
  <si>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</si>
  <si>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</si>
  <si>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</si>
  <si>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</si>
  <si>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</si>
  <si>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</si>
  <si>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</si>
  <si>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Основной Прейскурант с возможностью субсидирования Льготной ипотеки , руб.</t>
  </si>
  <si>
    <t>74,2 кв.м.</t>
  </si>
  <si>
    <t>200 – 250 кв.м.</t>
  </si>
  <si>
    <t>136 кв.м.</t>
  </si>
  <si>
    <t>200 – 300 кв.м.</t>
  </si>
  <si>
    <t>301 – 500 кв.м.</t>
  </si>
  <si>
    <t>Ипотека по базовой ставке и покупка за Наличные средства - скидка 2% от Основного Прейскуранта</t>
  </si>
  <si>
    <t>Субсидирование Семейной и IT ипотеки с удорожанием на 6%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</si>
  <si>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21.05.2024г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</si>
  <si>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</si>
  <si>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 xml:space="preserve">Рубиновый Проезд 40,41 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</si>
  <si>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29; Рубиновый Проезд 30,31,32,39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</si>
  <si>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 28, 29; Рубиновый Проезд 30,31,32,39,</t>
    </r>
  </si>
  <si>
    <t>3-6 этаж в плитке, выставляем дороже.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</si>
</sst>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16" fillId="2" borderId="5" xfId="0" applyFont="1" applyFill="1" applyBorder="1"/>
    <xf numFmtId="3" fontId="0" fillId="0" borderId="0" xfId="0" applyNumberFormat="1"/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8" fillId="2" borderId="0" xfId="0" applyFont="1" applyFill="1"/>
    <xf numFmtId="3" fontId="17" fillId="3" borderId="6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/>
    <xf numFmtId="2" fontId="17" fillId="0" borderId="6" xfId="0" applyNumberFormat="1" applyFont="1" applyBorder="1" applyAlignment="1">
      <alignment horizontal="center" wrapText="1"/>
    </xf>
    <xf numFmtId="0" fontId="16" fillId="2" borderId="11" xfId="0" applyFon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2" borderId="20" xfId="0" applyNumberFormat="1" applyFont="1" applyFill="1" applyBorder="1" applyAlignment="1">
      <alignment horizontal="center"/>
    </xf>
    <xf numFmtId="3" fontId="17" fillId="3" borderId="20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17" fillId="3" borderId="23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3" fontId="17" fillId="4" borderId="14" xfId="0" applyNumberFormat="1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 wrapText="1"/>
    </xf>
    <xf numFmtId="0" fontId="17" fillId="0" borderId="18" xfId="0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3" fontId="17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4" xfId="0" applyNumberFormat="1" applyBorder="1" applyAlignment="1">
      <alignment horizontal="center"/>
    </xf>
    <xf numFmtId="1" fontId="0" fillId="0" borderId="0" xfId="0" applyNumberFormat="1"/>
    <xf numFmtId="3" fontId="17" fillId="3" borderId="17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2" borderId="13" xfId="0" applyFont="1" applyFill="1" applyBorder="1"/>
    <xf numFmtId="3" fontId="16" fillId="3" borderId="19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21" xfId="0" applyFont="1" applyFill="1" applyBorder="1"/>
    <xf numFmtId="0" fontId="0" fillId="3" borderId="6" xfId="0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17" fillId="0" borderId="0" xfId="0" applyFont="1" applyBorder="1"/>
    <xf numFmtId="2" fontId="17" fillId="0" borderId="0" xfId="0" applyNumberFormat="1" applyFont="1" applyBorder="1" applyAlignment="1">
      <alignment horizontal="center" wrapText="1"/>
    </xf>
    <xf numFmtId="3" fontId="17" fillId="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17" fillId="0" borderId="32" xfId="0" applyNumberFormat="1" applyFont="1" applyBorder="1" applyAlignment="1">
      <alignment horizontal="center" wrapText="1"/>
    </xf>
    <xf numFmtId="3" fontId="17" fillId="3" borderId="32" xfId="0" applyNumberFormat="1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2" fontId="17" fillId="0" borderId="34" xfId="0" applyNumberFormat="1" applyFont="1" applyBorder="1" applyAlignment="1">
      <alignment horizontal="center" wrapText="1"/>
    </xf>
    <xf numFmtId="3" fontId="17" fillId="3" borderId="24" xfId="0" applyNumberFormat="1" applyFont="1" applyFill="1" applyBorder="1" applyAlignment="1">
      <alignment horizontal="center"/>
    </xf>
    <xf numFmtId="3" fontId="17" fillId="3" borderId="35" xfId="0" applyNumberFormat="1" applyFont="1" applyFill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24" xfId="0" applyNumberFormat="1" applyFont="1" applyBorder="1" applyAlignment="1">
      <alignment horizontal="center"/>
    </xf>
    <xf numFmtId="164" fontId="17" fillId="0" borderId="35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164" fontId="17" fillId="0" borderId="23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 wrapText="1"/>
    </xf>
    <xf numFmtId="3" fontId="17" fillId="3" borderId="36" xfId="0" applyNumberFormat="1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2" fontId="17" fillId="0" borderId="15" xfId="0" applyNumberFormat="1" applyFont="1" applyBorder="1" applyAlignment="1">
      <alignment horizontal="center" wrapText="1"/>
    </xf>
    <xf numFmtId="2" fontId="17" fillId="0" borderId="24" xfId="0" applyNumberFormat="1" applyFont="1" applyBorder="1" applyAlignment="1">
      <alignment horizontal="center" wrapText="1"/>
    </xf>
    <xf numFmtId="2" fontId="17" fillId="0" borderId="19" xfId="0" applyNumberFormat="1" applyFont="1" applyBorder="1" applyAlignment="1">
      <alignment horizontal="center" wrapText="1"/>
    </xf>
    <xf numFmtId="3" fontId="17" fillId="3" borderId="37" xfId="0" applyNumberFormat="1" applyFont="1" applyFill="1" applyBorder="1" applyAlignment="1">
      <alignment horizontal="center"/>
    </xf>
    <xf numFmtId="3" fontId="17" fillId="3" borderId="38" xfId="0" applyNumberFormat="1" applyFont="1" applyFill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34" xfId="0" applyNumberFormat="1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34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8" xfId="0" applyFont="1" applyFill="1" applyBorder="1"/>
    <xf numFmtId="0" fontId="16" fillId="0" borderId="9" xfId="0" applyFont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3" borderId="9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164" fontId="16" fillId="2" borderId="16" xfId="0" applyNumberFormat="1" applyFont="1" applyFill="1" applyBorder="1" applyAlignment="1">
      <alignment horizontal="center"/>
    </xf>
    <xf numFmtId="164" fontId="16" fillId="2" borderId="17" xfId="0" applyNumberFormat="1" applyFont="1" applyFill="1" applyBorder="1" applyAlignment="1">
      <alignment horizontal="center"/>
    </xf>
    <xf numFmtId="164" fontId="16" fillId="2" borderId="2" xfId="0" applyNumberFormat="1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3" fontId="16" fillId="3" borderId="23" xfId="0" applyNumberFormat="1" applyFont="1" applyFill="1" applyBorder="1" applyAlignment="1">
      <alignment horizontal="center"/>
    </xf>
    <xf numFmtId="3" fontId="16" fillId="3" borderId="34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164" fontId="16" fillId="2" borderId="23" xfId="0" applyNumberFormat="1" applyFont="1" applyFill="1" applyBorder="1" applyAlignment="1">
      <alignment horizontal="center"/>
    </xf>
    <xf numFmtId="164" fontId="16" fillId="2" borderId="24" xfId="0" applyNumberFormat="1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164" fontId="17" fillId="4" borderId="14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64" fontId="17" fillId="3" borderId="20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 wrapText="1"/>
    </xf>
    <xf numFmtId="3" fontId="22" fillId="0" borderId="17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3" fontId="22" fillId="0" borderId="34" xfId="0" applyNumberFormat="1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164" fontId="24" fillId="0" borderId="24" xfId="0" applyNumberFormat="1" applyFont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3" fontId="24" fillId="3" borderId="19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6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164" fontId="25" fillId="2" borderId="17" xfId="0" applyNumberFormat="1" applyFont="1" applyFill="1" applyBorder="1" applyAlignment="1">
      <alignment horizontal="center"/>
    </xf>
    <xf numFmtId="3" fontId="25" fillId="3" borderId="14" xfId="0" applyNumberFormat="1" applyFont="1" applyFill="1" applyBorder="1" applyAlignment="1">
      <alignment horizontal="center"/>
    </xf>
    <xf numFmtId="164" fontId="25" fillId="2" borderId="14" xfId="0" applyNumberFormat="1" applyFont="1" applyFill="1" applyBorder="1" applyAlignment="1">
      <alignment horizontal="center"/>
    </xf>
    <xf numFmtId="164" fontId="25" fillId="2" borderId="9" xfId="0" applyNumberFormat="1" applyFont="1" applyFill="1" applyBorder="1" applyAlignment="1">
      <alignment horizontal="center"/>
    </xf>
    <xf numFmtId="3" fontId="25" fillId="3" borderId="9" xfId="0" applyNumberFormat="1" applyFont="1" applyFill="1" applyBorder="1" applyAlignment="1">
      <alignment horizontal="center"/>
    </xf>
    <xf numFmtId="0" fontId="25" fillId="0" borderId="39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164" fontId="25" fillId="3" borderId="17" xfId="0" applyNumberFormat="1" applyFont="1" applyFill="1" applyBorder="1" applyAlignment="1">
      <alignment horizontal="center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7"/>
  <sheetViews>
    <sheetView zoomScaleNormal="100" workbookViewId="0">
      <selection activeCell="D5" sqref="D5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  <col min="7" max="7" width="14.7109375" customWidth="1"/>
    <col min="8" max="8" width="25.85546875" customWidth="1"/>
  </cols>
  <sheetData>
    <row r="1" spans="1:7" s="2" customFormat="1" ht="19.5" thickBot="1" x14ac:dyDescent="0.35">
      <c r="A1" s="10" t="s">
        <v>94</v>
      </c>
    </row>
    <row r="2" spans="1:7" ht="73.5" customHeight="1" x14ac:dyDescent="0.25">
      <c r="A2" s="161" t="s">
        <v>83</v>
      </c>
      <c r="B2" s="162" t="s">
        <v>84</v>
      </c>
      <c r="C2" s="162" t="s">
        <v>85</v>
      </c>
      <c r="D2" s="162" t="s">
        <v>86</v>
      </c>
      <c r="E2" s="162" t="s">
        <v>93</v>
      </c>
      <c r="F2" s="163" t="s">
        <v>92</v>
      </c>
      <c r="G2" s="164" t="s">
        <v>4</v>
      </c>
    </row>
    <row r="3" spans="1:7" ht="32.25" thickBot="1" x14ac:dyDescent="0.3">
      <c r="A3" s="165" t="s">
        <v>95</v>
      </c>
      <c r="B3" s="166" t="s">
        <v>87</v>
      </c>
      <c r="C3" s="166" t="s">
        <v>88</v>
      </c>
      <c r="D3" s="167">
        <v>5465000</v>
      </c>
      <c r="E3" s="167">
        <f>D3*106%</f>
        <v>5792900</v>
      </c>
      <c r="F3" s="168">
        <f>D3*0.98</f>
        <v>5355700</v>
      </c>
      <c r="G3" s="169" t="s">
        <v>10</v>
      </c>
    </row>
    <row r="4" spans="1:7" ht="30" x14ac:dyDescent="0.25">
      <c r="A4" s="174" t="s">
        <v>96</v>
      </c>
      <c r="B4" s="175" t="s">
        <v>89</v>
      </c>
      <c r="C4" s="175" t="s">
        <v>90</v>
      </c>
      <c r="D4" s="176">
        <v>8150000</v>
      </c>
      <c r="E4" s="176">
        <f>D4*106%</f>
        <v>8639000</v>
      </c>
      <c r="F4" s="177">
        <f>D4*0.98</f>
        <v>7987000</v>
      </c>
      <c r="G4" s="91" t="s">
        <v>10</v>
      </c>
    </row>
    <row r="5" spans="1:7" ht="30.75" thickBot="1" x14ac:dyDescent="0.3">
      <c r="A5" s="178" t="s">
        <v>96</v>
      </c>
      <c r="B5" s="179" t="s">
        <v>89</v>
      </c>
      <c r="C5" s="179" t="s">
        <v>91</v>
      </c>
      <c r="D5" s="180">
        <v>8300000</v>
      </c>
      <c r="E5" s="180">
        <f>D5*106%</f>
        <v>8798000</v>
      </c>
      <c r="F5" s="181">
        <f>D5*0.98</f>
        <v>8134000</v>
      </c>
      <c r="G5" s="90" t="s">
        <v>10</v>
      </c>
    </row>
    <row r="6" spans="1:7" ht="36" customHeight="1" x14ac:dyDescent="0.25">
      <c r="A6" s="170" t="s">
        <v>97</v>
      </c>
      <c r="B6" s="171" t="s">
        <v>89</v>
      </c>
      <c r="C6" s="171" t="s">
        <v>90</v>
      </c>
      <c r="D6" s="172">
        <v>6500000</v>
      </c>
      <c r="E6" s="172">
        <f>D6*106%</f>
        <v>6890000</v>
      </c>
      <c r="F6" s="173">
        <f>D6*0.98</f>
        <v>6370000</v>
      </c>
      <c r="G6" s="98" t="s">
        <v>61</v>
      </c>
    </row>
    <row r="7" spans="1:7" ht="39" customHeight="1" thickBot="1" x14ac:dyDescent="0.3">
      <c r="A7" s="165" t="s">
        <v>98</v>
      </c>
      <c r="B7" s="166" t="s">
        <v>89</v>
      </c>
      <c r="C7" s="166" t="s">
        <v>91</v>
      </c>
      <c r="D7" s="167">
        <v>6650000</v>
      </c>
      <c r="E7" s="167">
        <f>D7*106%</f>
        <v>7049000</v>
      </c>
      <c r="F7" s="168">
        <f>D7*0.98</f>
        <v>6517000</v>
      </c>
      <c r="G7" s="169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80"/>
  <sheetViews>
    <sheetView topLeftCell="A52" zoomScale="90" zoomScaleNormal="90" workbookViewId="0">
      <selection activeCell="J81" sqref="J81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140625" customWidth="1"/>
    <col min="14" max="14" width="12.140625" customWidth="1"/>
    <col min="16" max="16" width="11.140625" customWidth="1"/>
  </cols>
  <sheetData>
    <row r="1" spans="1:15" s="2" customFormat="1" ht="27.75" customHeight="1" thickBot="1" x14ac:dyDescent="0.35">
      <c r="A1" s="21" t="s">
        <v>68</v>
      </c>
      <c r="E1" s="3"/>
      <c r="G1" s="3"/>
      <c r="H1" s="3"/>
      <c r="I1" s="3"/>
      <c r="J1" s="3"/>
      <c r="K1" s="3"/>
      <c r="L1" s="3"/>
    </row>
    <row r="2" spans="1:15" ht="45" customHeight="1" thickBot="1" x14ac:dyDescent="0.3">
      <c r="A2" s="17" t="s">
        <v>0</v>
      </c>
      <c r="B2" s="18" t="s">
        <v>48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70"/>
    </row>
    <row r="3" spans="1:15" x14ac:dyDescent="0.25">
      <c r="A3" s="7" t="s">
        <v>9</v>
      </c>
      <c r="B3" s="13">
        <v>56.58</v>
      </c>
      <c r="C3" s="110">
        <f>90250-500-500</f>
        <v>89250</v>
      </c>
      <c r="D3" s="107">
        <f>C3*B3</f>
        <v>5049765</v>
      </c>
      <c r="E3" s="110">
        <f>90250-500</f>
        <v>89750</v>
      </c>
      <c r="F3" s="107">
        <f>E3*B3</f>
        <v>5078055</v>
      </c>
      <c r="G3" s="110">
        <v>90250</v>
      </c>
      <c r="H3" s="107">
        <f>G3*B3</f>
        <v>5106345</v>
      </c>
      <c r="I3" s="110">
        <f>90250-500</f>
        <v>89750</v>
      </c>
      <c r="J3" s="107">
        <f>I3*B3</f>
        <v>5078055</v>
      </c>
      <c r="K3" s="36" t="s">
        <v>56</v>
      </c>
      <c r="L3" s="32"/>
      <c r="O3" s="16"/>
    </row>
    <row r="4" spans="1:15" ht="15.75" thickBot="1" x14ac:dyDescent="0.3">
      <c r="A4" s="7" t="s">
        <v>9</v>
      </c>
      <c r="B4" s="106">
        <v>58.22</v>
      </c>
      <c r="C4" s="182">
        <f>89300-500</f>
        <v>88800</v>
      </c>
      <c r="D4" s="183">
        <f>C4*B4</f>
        <v>5169936</v>
      </c>
      <c r="E4" s="114">
        <f>89800-500</f>
        <v>89300</v>
      </c>
      <c r="F4" s="50">
        <f>E4*B4</f>
        <v>5199046</v>
      </c>
      <c r="G4" s="114">
        <v>89800</v>
      </c>
      <c r="H4" s="50">
        <f>G4*B4</f>
        <v>5228156</v>
      </c>
      <c r="I4" s="114">
        <f>89800-500</f>
        <v>89300</v>
      </c>
      <c r="J4" s="50">
        <f>I4*B4</f>
        <v>5199046</v>
      </c>
      <c r="K4" s="45" t="s">
        <v>56</v>
      </c>
      <c r="L4" s="32"/>
      <c r="O4" s="16"/>
    </row>
    <row r="5" spans="1:15" x14ac:dyDescent="0.25">
      <c r="A5" s="66" t="s">
        <v>43</v>
      </c>
      <c r="B5" s="67">
        <v>21.6</v>
      </c>
      <c r="C5" s="109">
        <v>130609</v>
      </c>
      <c r="D5" s="89">
        <f t="shared" ref="D5:D24" si="0">C5*B5</f>
        <v>2821154.4000000004</v>
      </c>
      <c r="E5" s="109">
        <v>131109</v>
      </c>
      <c r="F5" s="89">
        <f t="shared" ref="F5:F24" si="1">E5*B5</f>
        <v>2831954.4000000004</v>
      </c>
      <c r="G5" s="109">
        <v>131609</v>
      </c>
      <c r="H5" s="89">
        <f t="shared" ref="H5:H26" si="2">G5*B5</f>
        <v>2842754.4000000004</v>
      </c>
      <c r="I5" s="109">
        <v>131109</v>
      </c>
      <c r="J5" s="89">
        <f t="shared" ref="J5:J24" si="3">I5*B5</f>
        <v>2831954.4000000004</v>
      </c>
      <c r="K5" s="68" t="s">
        <v>56</v>
      </c>
      <c r="L5" s="32"/>
      <c r="O5" s="16"/>
    </row>
    <row r="6" spans="1:15" x14ac:dyDescent="0.25">
      <c r="A6" s="8" t="s">
        <v>76</v>
      </c>
      <c r="B6" s="13">
        <v>37.549999999999997</v>
      </c>
      <c r="C6" s="111">
        <v>102631</v>
      </c>
      <c r="D6" s="108">
        <f>C6*B6</f>
        <v>3853794.05</v>
      </c>
      <c r="E6" s="111">
        <v>103131</v>
      </c>
      <c r="F6" s="108">
        <f>E6*B6</f>
        <v>3872569.05</v>
      </c>
      <c r="G6" s="111">
        <v>103631</v>
      </c>
      <c r="H6" s="108">
        <f>G6*B6</f>
        <v>3891344.05</v>
      </c>
      <c r="I6" s="111">
        <v>103131</v>
      </c>
      <c r="J6" s="108">
        <f>I6*B6</f>
        <v>3872569.05</v>
      </c>
      <c r="K6" s="36" t="s">
        <v>56</v>
      </c>
      <c r="L6" s="32"/>
      <c r="O6" s="16"/>
    </row>
    <row r="7" spans="1:15" x14ac:dyDescent="0.25">
      <c r="A7" s="7" t="s">
        <v>77</v>
      </c>
      <c r="B7" s="13">
        <v>56.58</v>
      </c>
      <c r="C7" s="110">
        <v>89250</v>
      </c>
      <c r="D7" s="107">
        <f>C7*B7</f>
        <v>5049765</v>
      </c>
      <c r="E7" s="110">
        <v>89750</v>
      </c>
      <c r="F7" s="107">
        <f>E7*B7</f>
        <v>5078055</v>
      </c>
      <c r="G7" s="110">
        <v>90250</v>
      </c>
      <c r="H7" s="107">
        <f>G7*B7</f>
        <v>5106345</v>
      </c>
      <c r="I7" s="110">
        <v>89750</v>
      </c>
      <c r="J7" s="107">
        <f>I7*B7</f>
        <v>5078055</v>
      </c>
      <c r="K7" s="36" t="s">
        <v>56</v>
      </c>
      <c r="L7" s="32"/>
      <c r="O7" s="16"/>
    </row>
    <row r="8" spans="1:15" ht="15.75" thickBot="1" x14ac:dyDescent="0.3">
      <c r="A8" s="24" t="s">
        <v>78</v>
      </c>
      <c r="B8" s="25">
        <v>58.22</v>
      </c>
      <c r="C8" s="184">
        <f>89300-500</f>
        <v>88800</v>
      </c>
      <c r="D8" s="185">
        <f>C8*B8</f>
        <v>5169936</v>
      </c>
      <c r="E8" s="112">
        <v>89300</v>
      </c>
      <c r="F8" s="69">
        <f>E8*B8</f>
        <v>5199046</v>
      </c>
      <c r="G8" s="112">
        <v>89800</v>
      </c>
      <c r="H8" s="22">
        <f>G8*B8</f>
        <v>5228156</v>
      </c>
      <c r="I8" s="114">
        <v>89300</v>
      </c>
      <c r="J8" s="50">
        <f>I8*B8</f>
        <v>5199046</v>
      </c>
      <c r="K8" s="45" t="s">
        <v>56</v>
      </c>
      <c r="L8" s="32"/>
      <c r="O8" s="16"/>
    </row>
    <row r="9" spans="1:15" x14ac:dyDescent="0.25">
      <c r="A9" s="8" t="s">
        <v>11</v>
      </c>
      <c r="B9" s="14">
        <v>21.6</v>
      </c>
      <c r="C9" s="113">
        <v>143233</v>
      </c>
      <c r="D9" s="12">
        <f t="shared" si="0"/>
        <v>3093832.8000000003</v>
      </c>
      <c r="E9" s="113">
        <v>143733</v>
      </c>
      <c r="F9" s="12">
        <f t="shared" si="1"/>
        <v>3104632.8000000003</v>
      </c>
      <c r="G9" s="113">
        <v>144233</v>
      </c>
      <c r="H9" s="12">
        <f t="shared" si="2"/>
        <v>3115432.8000000003</v>
      </c>
      <c r="I9" s="113">
        <v>143733</v>
      </c>
      <c r="J9" s="12">
        <f t="shared" si="3"/>
        <v>3104632.8000000003</v>
      </c>
      <c r="K9" s="9" t="s">
        <v>17</v>
      </c>
      <c r="L9" s="32"/>
      <c r="O9" s="16"/>
    </row>
    <row r="10" spans="1:15" x14ac:dyDescent="0.25">
      <c r="A10" s="7" t="s">
        <v>12</v>
      </c>
      <c r="B10" s="13">
        <v>37.549999999999997</v>
      </c>
      <c r="C10" s="113">
        <v>115134.02130492682</v>
      </c>
      <c r="D10" s="12">
        <f t="shared" si="0"/>
        <v>4323282.5000000019</v>
      </c>
      <c r="E10" s="113">
        <v>115634.02130492682</v>
      </c>
      <c r="F10" s="12">
        <f t="shared" si="1"/>
        <v>4342057.5000000019</v>
      </c>
      <c r="G10" s="113">
        <v>116134.02130492682</v>
      </c>
      <c r="H10" s="12">
        <f t="shared" si="2"/>
        <v>4360832.5000000019</v>
      </c>
      <c r="I10" s="113">
        <v>115634.02130492682</v>
      </c>
      <c r="J10" s="12">
        <f t="shared" si="3"/>
        <v>4342057.5000000019</v>
      </c>
      <c r="K10" s="9" t="s">
        <v>17</v>
      </c>
      <c r="L10" s="32"/>
      <c r="O10" s="16"/>
    </row>
    <row r="11" spans="1:15" x14ac:dyDescent="0.25">
      <c r="A11" s="7" t="s">
        <v>13</v>
      </c>
      <c r="B11" s="13">
        <v>56.58</v>
      </c>
      <c r="C11" s="113">
        <v>99353</v>
      </c>
      <c r="D11" s="12">
        <f t="shared" si="0"/>
        <v>5621392.7400000002</v>
      </c>
      <c r="E11" s="113">
        <v>99853</v>
      </c>
      <c r="F11" s="12">
        <f t="shared" si="1"/>
        <v>5649682.7400000002</v>
      </c>
      <c r="G11" s="113">
        <v>100353</v>
      </c>
      <c r="H11" s="12">
        <f t="shared" si="2"/>
        <v>5677972.7400000002</v>
      </c>
      <c r="I11" s="113">
        <v>99853</v>
      </c>
      <c r="J11" s="12">
        <f t="shared" si="3"/>
        <v>5649682.7400000002</v>
      </c>
      <c r="K11" s="9" t="s">
        <v>17</v>
      </c>
      <c r="L11" s="32"/>
      <c r="O11" s="16"/>
    </row>
    <row r="12" spans="1:15" ht="15.75" thickBot="1" x14ac:dyDescent="0.3">
      <c r="A12" s="24" t="s">
        <v>13</v>
      </c>
      <c r="B12" s="25">
        <v>58.22</v>
      </c>
      <c r="C12" s="112">
        <v>98679</v>
      </c>
      <c r="D12" s="69">
        <f t="shared" si="0"/>
        <v>5745091.3799999999</v>
      </c>
      <c r="E12" s="112">
        <v>99679</v>
      </c>
      <c r="F12" s="69">
        <f t="shared" si="1"/>
        <v>5803311.3799999999</v>
      </c>
      <c r="G12" s="112">
        <v>99679</v>
      </c>
      <c r="H12" s="69">
        <f t="shared" si="2"/>
        <v>5803311.3799999999</v>
      </c>
      <c r="I12" s="112">
        <v>99179</v>
      </c>
      <c r="J12" s="22">
        <f t="shared" si="3"/>
        <v>5774201.3799999999</v>
      </c>
      <c r="K12" s="23" t="s">
        <v>17</v>
      </c>
      <c r="L12" s="32"/>
      <c r="O12" s="16"/>
    </row>
    <row r="13" spans="1:15" ht="18.75" customHeight="1" x14ac:dyDescent="0.25">
      <c r="A13" s="8" t="s">
        <v>18</v>
      </c>
      <c r="B13" s="14">
        <v>21.6</v>
      </c>
      <c r="C13" s="113">
        <v>131924</v>
      </c>
      <c r="D13" s="12">
        <f t="shared" si="0"/>
        <v>2849558.4000000004</v>
      </c>
      <c r="E13" s="113">
        <v>132424</v>
      </c>
      <c r="F13" s="12">
        <f t="shared" si="1"/>
        <v>2860358.4000000004</v>
      </c>
      <c r="G13" s="113">
        <v>132924</v>
      </c>
      <c r="H13" s="12">
        <f t="shared" si="2"/>
        <v>2871158.4000000004</v>
      </c>
      <c r="I13" s="113">
        <v>132424</v>
      </c>
      <c r="J13" s="12">
        <f t="shared" si="3"/>
        <v>2860358.4000000004</v>
      </c>
      <c r="K13" s="9" t="s">
        <v>16</v>
      </c>
      <c r="L13" s="32"/>
      <c r="O13" s="16"/>
    </row>
    <row r="14" spans="1:15" x14ac:dyDescent="0.25">
      <c r="A14" s="7" t="s">
        <v>19</v>
      </c>
      <c r="B14" s="13">
        <v>37.549999999999997</v>
      </c>
      <c r="C14" s="113">
        <v>107958</v>
      </c>
      <c r="D14" s="12">
        <f t="shared" si="0"/>
        <v>4053822.9</v>
      </c>
      <c r="E14" s="113">
        <v>108458</v>
      </c>
      <c r="F14" s="12">
        <f t="shared" si="1"/>
        <v>4072597.9</v>
      </c>
      <c r="G14" s="113">
        <v>108958</v>
      </c>
      <c r="H14" s="12">
        <f t="shared" si="2"/>
        <v>4091372.9</v>
      </c>
      <c r="I14" s="113">
        <v>108458</v>
      </c>
      <c r="J14" s="12">
        <f t="shared" si="3"/>
        <v>4072597.9</v>
      </c>
      <c r="K14" s="9" t="s">
        <v>16</v>
      </c>
      <c r="L14" s="32"/>
      <c r="O14" s="16"/>
    </row>
    <row r="15" spans="1:15" x14ac:dyDescent="0.25">
      <c r="A15" s="7" t="s">
        <v>20</v>
      </c>
      <c r="B15" s="13">
        <v>56.58</v>
      </c>
      <c r="C15" s="113">
        <v>94569</v>
      </c>
      <c r="D15" s="12">
        <f t="shared" si="0"/>
        <v>5350714.0199999996</v>
      </c>
      <c r="E15" s="113">
        <v>95069</v>
      </c>
      <c r="F15" s="12">
        <f t="shared" si="1"/>
        <v>5379004.0199999996</v>
      </c>
      <c r="G15" s="113">
        <v>95569</v>
      </c>
      <c r="H15" s="12">
        <f t="shared" si="2"/>
        <v>5407294.0199999996</v>
      </c>
      <c r="I15" s="113">
        <v>95069</v>
      </c>
      <c r="J15" s="12">
        <f t="shared" si="3"/>
        <v>5379004.0199999996</v>
      </c>
      <c r="K15" s="9" t="s">
        <v>16</v>
      </c>
      <c r="L15" s="32"/>
      <c r="O15" s="16"/>
    </row>
    <row r="16" spans="1:15" ht="15.75" thickBot="1" x14ac:dyDescent="0.3">
      <c r="A16" s="24" t="s">
        <v>20</v>
      </c>
      <c r="B16" s="25">
        <v>58.22</v>
      </c>
      <c r="C16" s="112">
        <v>93994</v>
      </c>
      <c r="D16" s="69">
        <f t="shared" si="0"/>
        <v>5472330.6799999997</v>
      </c>
      <c r="E16" s="112">
        <v>94494</v>
      </c>
      <c r="F16" s="69">
        <f t="shared" si="1"/>
        <v>5501440.6799999997</v>
      </c>
      <c r="G16" s="112">
        <v>94994</v>
      </c>
      <c r="H16" s="69">
        <f t="shared" si="2"/>
        <v>5530550.6799999997</v>
      </c>
      <c r="I16" s="112">
        <v>94494</v>
      </c>
      <c r="J16" s="22">
        <f t="shared" si="3"/>
        <v>5501440.6799999997</v>
      </c>
      <c r="K16" s="23" t="s">
        <v>16</v>
      </c>
      <c r="L16" s="32"/>
      <c r="O16" s="16"/>
    </row>
    <row r="17" spans="1:15" x14ac:dyDescent="0.25">
      <c r="A17" s="8" t="s">
        <v>23</v>
      </c>
      <c r="B17" s="14">
        <v>21.6</v>
      </c>
      <c r="C17" s="113">
        <v>131924</v>
      </c>
      <c r="D17" s="12">
        <f t="shared" si="0"/>
        <v>2849558.4000000004</v>
      </c>
      <c r="E17" s="113">
        <v>132424</v>
      </c>
      <c r="F17" s="12">
        <f t="shared" si="1"/>
        <v>2860358.4000000004</v>
      </c>
      <c r="G17" s="113">
        <v>132924</v>
      </c>
      <c r="H17" s="12">
        <f t="shared" si="2"/>
        <v>2871158.4000000004</v>
      </c>
      <c r="I17" s="113">
        <v>132424</v>
      </c>
      <c r="J17" s="12">
        <f t="shared" si="3"/>
        <v>2860358.4000000004</v>
      </c>
      <c r="K17" s="9" t="s">
        <v>26</v>
      </c>
      <c r="L17" s="32"/>
      <c r="O17" s="16"/>
    </row>
    <row r="18" spans="1:15" x14ac:dyDescent="0.25">
      <c r="A18" s="7" t="s">
        <v>24</v>
      </c>
      <c r="B18" s="13">
        <v>37.549999999999997</v>
      </c>
      <c r="C18" s="113">
        <v>113284.02130492682</v>
      </c>
      <c r="D18" s="12">
        <f t="shared" si="0"/>
        <v>4253815.0000000019</v>
      </c>
      <c r="E18" s="113">
        <v>113784</v>
      </c>
      <c r="F18" s="12">
        <f t="shared" si="1"/>
        <v>4272589.1999999993</v>
      </c>
      <c r="G18" s="113">
        <v>114284</v>
      </c>
      <c r="H18" s="12">
        <f t="shared" si="2"/>
        <v>4291364.1999999993</v>
      </c>
      <c r="I18" s="113">
        <v>113784</v>
      </c>
      <c r="J18" s="12">
        <f t="shared" si="3"/>
        <v>4272589.1999999993</v>
      </c>
      <c r="K18" s="9" t="s">
        <v>22</v>
      </c>
      <c r="L18" s="32"/>
      <c r="O18" s="16"/>
    </row>
    <row r="19" spans="1:15" x14ac:dyDescent="0.25">
      <c r="A19" s="7" t="s">
        <v>25</v>
      </c>
      <c r="B19" s="13">
        <v>56.58</v>
      </c>
      <c r="C19" s="113">
        <v>97203</v>
      </c>
      <c r="D19" s="12">
        <f t="shared" si="0"/>
        <v>5499745.7400000002</v>
      </c>
      <c r="E19" s="113">
        <v>97703</v>
      </c>
      <c r="F19" s="12">
        <f t="shared" si="1"/>
        <v>5528035.7400000002</v>
      </c>
      <c r="G19" s="113">
        <v>98203</v>
      </c>
      <c r="H19" s="12">
        <f t="shared" si="2"/>
        <v>5556325.7400000002</v>
      </c>
      <c r="I19" s="113">
        <v>97703</v>
      </c>
      <c r="J19" s="12">
        <f t="shared" si="3"/>
        <v>5528035.7400000002</v>
      </c>
      <c r="K19" s="9" t="s">
        <v>22</v>
      </c>
      <c r="L19" s="32"/>
      <c r="O19" s="16"/>
    </row>
    <row r="20" spans="1:15" ht="16.5" customHeight="1" thickBot="1" x14ac:dyDescent="0.3">
      <c r="A20" s="24" t="s">
        <v>25</v>
      </c>
      <c r="B20" s="25">
        <v>58.22</v>
      </c>
      <c r="C20" s="112">
        <v>96529</v>
      </c>
      <c r="D20" s="69">
        <f t="shared" si="0"/>
        <v>5619918.3799999999</v>
      </c>
      <c r="E20" s="112">
        <v>97029</v>
      </c>
      <c r="F20" s="69">
        <f t="shared" si="1"/>
        <v>5649028.3799999999</v>
      </c>
      <c r="G20" s="112">
        <v>97529</v>
      </c>
      <c r="H20" s="69">
        <f t="shared" si="2"/>
        <v>5678138.3799999999</v>
      </c>
      <c r="I20" s="112">
        <v>97029</v>
      </c>
      <c r="J20" s="22">
        <f t="shared" si="3"/>
        <v>5649028.3799999999</v>
      </c>
      <c r="K20" s="23" t="s">
        <v>22</v>
      </c>
      <c r="L20" s="32"/>
      <c r="O20" s="16"/>
    </row>
    <row r="21" spans="1:15" x14ac:dyDescent="0.25">
      <c r="A21" s="8" t="s">
        <v>28</v>
      </c>
      <c r="B21" s="118">
        <v>21.6</v>
      </c>
      <c r="C21" s="123">
        <v>141183</v>
      </c>
      <c r="D21" s="121">
        <f t="shared" si="0"/>
        <v>3049552.8000000003</v>
      </c>
      <c r="E21" s="123">
        <v>141683</v>
      </c>
      <c r="F21" s="121">
        <f t="shared" si="1"/>
        <v>3060352.8000000003</v>
      </c>
      <c r="G21" s="109">
        <v>142183</v>
      </c>
      <c r="H21" s="12">
        <f t="shared" si="2"/>
        <v>3071152.8000000003</v>
      </c>
      <c r="I21" s="123">
        <v>141683</v>
      </c>
      <c r="J21" s="129">
        <f t="shared" si="3"/>
        <v>3060352.8000000003</v>
      </c>
      <c r="K21" s="127" t="s">
        <v>22</v>
      </c>
      <c r="L21" s="32"/>
      <c r="O21" s="16"/>
    </row>
    <row r="22" spans="1:15" x14ac:dyDescent="0.25">
      <c r="A22" s="7" t="s">
        <v>29</v>
      </c>
      <c r="B22" s="119">
        <v>37.549999999999997</v>
      </c>
      <c r="C22" s="124">
        <v>113284.02130492682</v>
      </c>
      <c r="D22" s="121">
        <f t="shared" si="0"/>
        <v>4253815.0000000019</v>
      </c>
      <c r="E22" s="124">
        <v>113784.02130492682</v>
      </c>
      <c r="F22" s="121">
        <f t="shared" si="1"/>
        <v>4272590.0000000019</v>
      </c>
      <c r="G22" s="113">
        <v>114284</v>
      </c>
      <c r="H22" s="12">
        <f t="shared" si="2"/>
        <v>4291364.1999999993</v>
      </c>
      <c r="I22" s="124">
        <v>113784</v>
      </c>
      <c r="J22" s="39">
        <f t="shared" si="3"/>
        <v>4272589.1999999993</v>
      </c>
      <c r="K22" s="127" t="s">
        <v>22</v>
      </c>
      <c r="L22" s="32"/>
      <c r="O22" s="16"/>
    </row>
    <row r="23" spans="1:15" x14ac:dyDescent="0.25">
      <c r="A23" s="7" t="s">
        <v>30</v>
      </c>
      <c r="B23" s="119">
        <v>56.58</v>
      </c>
      <c r="C23" s="124">
        <v>97203</v>
      </c>
      <c r="D23" s="121">
        <f t="shared" si="0"/>
        <v>5499745.7400000002</v>
      </c>
      <c r="E23" s="124">
        <v>97703</v>
      </c>
      <c r="F23" s="121">
        <f t="shared" si="1"/>
        <v>5528035.7400000002</v>
      </c>
      <c r="G23" s="113">
        <v>98203</v>
      </c>
      <c r="H23" s="12">
        <f t="shared" si="2"/>
        <v>5556325.7400000002</v>
      </c>
      <c r="I23" s="124">
        <v>97703</v>
      </c>
      <c r="J23" s="39">
        <f t="shared" si="3"/>
        <v>5528035.7400000002</v>
      </c>
      <c r="K23" s="127" t="s">
        <v>22</v>
      </c>
      <c r="L23" s="32"/>
      <c r="O23" s="16"/>
    </row>
    <row r="24" spans="1:15" ht="15.75" thickBot="1" x14ac:dyDescent="0.3">
      <c r="A24" s="24" t="s">
        <v>30</v>
      </c>
      <c r="B24" s="120">
        <v>58.22</v>
      </c>
      <c r="C24" s="125">
        <v>96529</v>
      </c>
      <c r="D24" s="122">
        <f t="shared" si="0"/>
        <v>5619918.3799999999</v>
      </c>
      <c r="E24" s="125">
        <v>97029</v>
      </c>
      <c r="F24" s="122">
        <f t="shared" si="1"/>
        <v>5649028.3799999999</v>
      </c>
      <c r="G24" s="112">
        <v>97529</v>
      </c>
      <c r="H24" s="69">
        <f t="shared" si="2"/>
        <v>5678138.3799999999</v>
      </c>
      <c r="I24" s="125">
        <v>97029</v>
      </c>
      <c r="J24" s="22">
        <f t="shared" si="3"/>
        <v>5649028.3799999999</v>
      </c>
      <c r="K24" s="128" t="s">
        <v>22</v>
      </c>
      <c r="L24" s="32"/>
      <c r="O24" s="16"/>
    </row>
    <row r="25" spans="1:15" x14ac:dyDescent="0.25">
      <c r="A25" s="7" t="s">
        <v>79</v>
      </c>
      <c r="B25" s="115">
        <v>35.67</v>
      </c>
      <c r="C25" s="123">
        <v>104921</v>
      </c>
      <c r="D25" s="116">
        <f>C25*B25</f>
        <v>3742532.0700000003</v>
      </c>
      <c r="E25" s="123">
        <v>105421</v>
      </c>
      <c r="F25" s="116">
        <f>E25*B25</f>
        <v>3760367.0700000003</v>
      </c>
      <c r="G25" s="109">
        <v>105921</v>
      </c>
      <c r="H25" s="129">
        <f t="shared" si="2"/>
        <v>3778202.0700000003</v>
      </c>
      <c r="I25" s="123">
        <f>G25-500</f>
        <v>105421</v>
      </c>
      <c r="J25" s="129">
        <f>I25*B25</f>
        <v>3760367.0700000003</v>
      </c>
      <c r="K25" s="117" t="s">
        <v>80</v>
      </c>
      <c r="L25" s="32"/>
      <c r="O25" s="16"/>
    </row>
    <row r="26" spans="1:15" ht="15.75" thickBot="1" x14ac:dyDescent="0.3">
      <c r="A26" s="24" t="s">
        <v>79</v>
      </c>
      <c r="B26" s="103">
        <v>37.090000000000003</v>
      </c>
      <c r="C26" s="126">
        <v>104082</v>
      </c>
      <c r="D26" s="104">
        <f>C26*B26</f>
        <v>3860401.3800000004</v>
      </c>
      <c r="E26" s="126">
        <v>104582</v>
      </c>
      <c r="F26" s="104">
        <f>E26*B26</f>
        <v>3878946.3800000004</v>
      </c>
      <c r="G26" s="114">
        <v>105082</v>
      </c>
      <c r="H26" s="130">
        <f t="shared" si="2"/>
        <v>3897491.3800000004</v>
      </c>
      <c r="I26" s="126">
        <f>G26-500</f>
        <v>104582</v>
      </c>
      <c r="J26" s="130">
        <f>I26*B26</f>
        <v>3878946.3800000004</v>
      </c>
      <c r="K26" s="105" t="s">
        <v>80</v>
      </c>
      <c r="L26" s="32"/>
      <c r="O26" s="16"/>
    </row>
    <row r="27" spans="1:15" x14ac:dyDescent="0.25">
      <c r="D27" s="16"/>
    </row>
    <row r="28" spans="1:15" s="2" customFormat="1" ht="27.75" customHeight="1" thickBot="1" x14ac:dyDescent="0.35">
      <c r="A28" s="21" t="s">
        <v>69</v>
      </c>
      <c r="E28" s="3"/>
      <c r="G28" s="3"/>
      <c r="H28" s="3"/>
      <c r="I28" s="3"/>
      <c r="J28" s="3"/>
      <c r="K28" s="3"/>
      <c r="L28" s="3"/>
    </row>
    <row r="29" spans="1:15" ht="45" customHeight="1" thickBot="1" x14ac:dyDescent="0.3">
      <c r="A29" s="17" t="s">
        <v>0</v>
      </c>
      <c r="B29" s="18" t="s">
        <v>48</v>
      </c>
      <c r="C29" s="19" t="s">
        <v>8</v>
      </c>
      <c r="D29" s="18" t="s">
        <v>3</v>
      </c>
      <c r="E29" s="19" t="s">
        <v>7</v>
      </c>
      <c r="F29" s="18" t="s">
        <v>3</v>
      </c>
      <c r="G29" s="19" t="s">
        <v>14</v>
      </c>
      <c r="H29" s="18" t="s">
        <v>3</v>
      </c>
      <c r="I29" s="19" t="s">
        <v>15</v>
      </c>
      <c r="J29" s="19" t="s">
        <v>3</v>
      </c>
      <c r="K29" s="20" t="s">
        <v>2</v>
      </c>
    </row>
    <row r="30" spans="1:15" x14ac:dyDescent="0.25">
      <c r="A30" s="7" t="s">
        <v>9</v>
      </c>
      <c r="B30" s="13">
        <v>56.58</v>
      </c>
      <c r="C30" s="110">
        <v>94605.000000000015</v>
      </c>
      <c r="D30" s="107">
        <f>C30*B30</f>
        <v>5352750.9000000004</v>
      </c>
      <c r="E30" s="110">
        <v>95135</v>
      </c>
      <c r="F30" s="107">
        <f>E30*B30</f>
        <v>5382738.2999999998</v>
      </c>
      <c r="G30" s="110">
        <v>95665</v>
      </c>
      <c r="H30" s="107">
        <f>G30*B30</f>
        <v>5412725.7000000002</v>
      </c>
      <c r="I30" s="110">
        <v>95135</v>
      </c>
      <c r="J30" s="107">
        <f>I30*B30</f>
        <v>5382738.2999999998</v>
      </c>
      <c r="K30" s="36" t="s">
        <v>56</v>
      </c>
      <c r="N30" s="88"/>
    </row>
    <row r="31" spans="1:15" ht="15.75" thickBot="1" x14ac:dyDescent="0.3">
      <c r="A31" s="7" t="s">
        <v>9</v>
      </c>
      <c r="B31" s="106">
        <v>58.22</v>
      </c>
      <c r="C31" s="184">
        <v>94128</v>
      </c>
      <c r="D31" s="185">
        <f>C31*B31</f>
        <v>5480132.1600000001</v>
      </c>
      <c r="E31" s="112">
        <v>94658.000000000015</v>
      </c>
      <c r="F31" s="69">
        <f t="shared" ref="F31:F53" si="4">E31*B31</f>
        <v>5510988.7600000007</v>
      </c>
      <c r="G31" s="112">
        <v>95188.000000000015</v>
      </c>
      <c r="H31" s="69">
        <f t="shared" ref="H31:H53" si="5">G31*B31</f>
        <v>5541845.3600000003</v>
      </c>
      <c r="I31" s="112">
        <v>94658.000000000015</v>
      </c>
      <c r="J31" s="22">
        <f t="shared" ref="J31:J53" si="6">I31*B31</f>
        <v>5510988.7600000007</v>
      </c>
      <c r="K31" s="45" t="s">
        <v>56</v>
      </c>
      <c r="N31" s="88"/>
    </row>
    <row r="32" spans="1:15" x14ac:dyDescent="0.25">
      <c r="A32" s="66" t="s">
        <v>43</v>
      </c>
      <c r="B32" s="67">
        <v>21.6</v>
      </c>
      <c r="C32" s="113">
        <v>138446</v>
      </c>
      <c r="D32" s="12">
        <f t="shared" ref="D31:D53" si="7">C32*B32</f>
        <v>2990433.6</v>
      </c>
      <c r="E32" s="113">
        <v>138976</v>
      </c>
      <c r="F32" s="12">
        <f t="shared" si="4"/>
        <v>3001881.6</v>
      </c>
      <c r="G32" s="113">
        <v>139506</v>
      </c>
      <c r="H32" s="12">
        <f t="shared" si="5"/>
        <v>3013329.6</v>
      </c>
      <c r="I32" s="113">
        <v>138976</v>
      </c>
      <c r="J32" s="12">
        <f t="shared" si="6"/>
        <v>3001881.6</v>
      </c>
      <c r="K32" s="68" t="s">
        <v>56</v>
      </c>
      <c r="N32" s="88"/>
    </row>
    <row r="33" spans="1:14" x14ac:dyDescent="0.25">
      <c r="A33" s="8" t="s">
        <v>76</v>
      </c>
      <c r="B33" s="13">
        <v>37.549999999999997</v>
      </c>
      <c r="C33" s="110">
        <v>108789</v>
      </c>
      <c r="D33" s="107">
        <f t="shared" si="7"/>
        <v>4085026.9499999997</v>
      </c>
      <c r="E33" s="182">
        <v>109319</v>
      </c>
      <c r="F33" s="186">
        <f>E33*B33</f>
        <v>4104928.4499999997</v>
      </c>
      <c r="G33" s="110">
        <v>109849</v>
      </c>
      <c r="H33" s="107">
        <f t="shared" si="5"/>
        <v>4124829.9499999997</v>
      </c>
      <c r="I33" s="110">
        <v>109319</v>
      </c>
      <c r="J33" s="107">
        <f t="shared" si="6"/>
        <v>4104928.4499999997</v>
      </c>
      <c r="K33" s="36" t="s">
        <v>56</v>
      </c>
      <c r="N33" s="88"/>
    </row>
    <row r="34" spans="1:14" x14ac:dyDescent="0.25">
      <c r="A34" s="7" t="s">
        <v>77</v>
      </c>
      <c r="B34" s="13">
        <v>56.58</v>
      </c>
      <c r="C34" s="110">
        <v>94605.000000000015</v>
      </c>
      <c r="D34" s="107">
        <f t="shared" si="7"/>
        <v>5352750.9000000004</v>
      </c>
      <c r="E34" s="110">
        <v>95135</v>
      </c>
      <c r="F34" s="107">
        <f t="shared" si="4"/>
        <v>5382738.2999999998</v>
      </c>
      <c r="G34" s="110">
        <v>95665</v>
      </c>
      <c r="H34" s="107">
        <f t="shared" si="5"/>
        <v>5412725.7000000002</v>
      </c>
      <c r="I34" s="182">
        <v>95135</v>
      </c>
      <c r="J34" s="186">
        <f>I34*B34</f>
        <v>5382738.2999999998</v>
      </c>
      <c r="K34" s="36" t="s">
        <v>56</v>
      </c>
      <c r="N34" s="88"/>
    </row>
    <row r="35" spans="1:14" ht="15.75" thickBot="1" x14ac:dyDescent="0.3">
      <c r="A35" s="24" t="s">
        <v>78</v>
      </c>
      <c r="B35" s="25">
        <v>58.22</v>
      </c>
      <c r="C35" s="184">
        <v>94128</v>
      </c>
      <c r="D35" s="185">
        <f>C35*B35</f>
        <v>5480132.1600000001</v>
      </c>
      <c r="E35" s="112">
        <v>94658.000000000015</v>
      </c>
      <c r="F35" s="69">
        <f t="shared" si="4"/>
        <v>5510988.7600000007</v>
      </c>
      <c r="G35" s="112">
        <v>95188.000000000015</v>
      </c>
      <c r="H35" s="69">
        <f t="shared" si="5"/>
        <v>5541845.3600000003</v>
      </c>
      <c r="I35" s="112">
        <v>94658.000000000015</v>
      </c>
      <c r="J35" s="22">
        <f t="shared" si="6"/>
        <v>5510988.7600000007</v>
      </c>
      <c r="K35" s="45" t="s">
        <v>56</v>
      </c>
      <c r="N35" s="88"/>
    </row>
    <row r="36" spans="1:14" x14ac:dyDescent="0.25">
      <c r="A36" s="8" t="s">
        <v>11</v>
      </c>
      <c r="B36" s="14">
        <v>21.6</v>
      </c>
      <c r="C36" s="113">
        <v>151826.98000000001</v>
      </c>
      <c r="D36" s="12">
        <f t="shared" si="7"/>
        <v>3279462.7680000006</v>
      </c>
      <c r="E36" s="113">
        <v>152356.98000000001</v>
      </c>
      <c r="F36" s="12">
        <f t="shared" si="4"/>
        <v>3290910.7680000006</v>
      </c>
      <c r="G36" s="113">
        <v>152886.98000000001</v>
      </c>
      <c r="H36" s="12">
        <f t="shared" si="5"/>
        <v>3302358.7680000006</v>
      </c>
      <c r="I36" s="113">
        <v>152356.98000000001</v>
      </c>
      <c r="J36" s="12">
        <f t="shared" si="6"/>
        <v>3290910.7680000006</v>
      </c>
      <c r="K36" s="9" t="s">
        <v>17</v>
      </c>
      <c r="N36" s="88"/>
    </row>
    <row r="37" spans="1:14" x14ac:dyDescent="0.25">
      <c r="A37" s="7" t="s">
        <v>12</v>
      </c>
      <c r="B37" s="13">
        <v>37.549999999999997</v>
      </c>
      <c r="C37" s="110">
        <v>122042</v>
      </c>
      <c r="D37" s="107">
        <f t="shared" si="7"/>
        <v>4582677.0999999996</v>
      </c>
      <c r="E37" s="110">
        <v>122572</v>
      </c>
      <c r="F37" s="107">
        <f t="shared" si="4"/>
        <v>4602578.5999999996</v>
      </c>
      <c r="G37" s="110">
        <v>123102</v>
      </c>
      <c r="H37" s="107">
        <f t="shared" si="5"/>
        <v>4622480.0999999996</v>
      </c>
      <c r="I37" s="110">
        <v>122572</v>
      </c>
      <c r="J37" s="107">
        <f t="shared" si="6"/>
        <v>4602578.5999999996</v>
      </c>
      <c r="K37" s="9" t="s">
        <v>17</v>
      </c>
      <c r="N37" s="88"/>
    </row>
    <row r="38" spans="1:14" x14ac:dyDescent="0.25">
      <c r="A38" s="7" t="s">
        <v>13</v>
      </c>
      <c r="B38" s="13">
        <v>56.58</v>
      </c>
      <c r="C38" s="110">
        <v>105314</v>
      </c>
      <c r="D38" s="107">
        <f t="shared" si="7"/>
        <v>5958666.1200000001</v>
      </c>
      <c r="E38" s="110">
        <v>105844</v>
      </c>
      <c r="F38" s="107">
        <f t="shared" si="4"/>
        <v>5988653.5199999996</v>
      </c>
      <c r="G38" s="110">
        <v>106374</v>
      </c>
      <c r="H38" s="107">
        <f t="shared" si="5"/>
        <v>6018640.9199999999</v>
      </c>
      <c r="I38" s="110">
        <v>105844</v>
      </c>
      <c r="J38" s="107">
        <f t="shared" si="6"/>
        <v>5988653.5199999996</v>
      </c>
      <c r="K38" s="9" t="s">
        <v>17</v>
      </c>
      <c r="N38" s="88"/>
    </row>
    <row r="39" spans="1:14" ht="15.75" thickBot="1" x14ac:dyDescent="0.3">
      <c r="A39" s="24" t="s">
        <v>13</v>
      </c>
      <c r="B39" s="25">
        <v>58.22</v>
      </c>
      <c r="C39" s="112">
        <v>104600</v>
      </c>
      <c r="D39" s="69">
        <f t="shared" si="7"/>
        <v>6089812</v>
      </c>
      <c r="E39" s="112">
        <v>105660</v>
      </c>
      <c r="F39" s="69">
        <f t="shared" si="4"/>
        <v>6151525.2000000002</v>
      </c>
      <c r="G39" s="112">
        <v>105660</v>
      </c>
      <c r="H39" s="69">
        <f t="shared" si="5"/>
        <v>6151525.2000000002</v>
      </c>
      <c r="I39" s="112">
        <v>105130</v>
      </c>
      <c r="J39" s="22">
        <f t="shared" si="6"/>
        <v>6120668.5999999996</v>
      </c>
      <c r="K39" s="23" t="s">
        <v>17</v>
      </c>
      <c r="N39" s="88"/>
    </row>
    <row r="40" spans="1:14" x14ac:dyDescent="0.25">
      <c r="A40" s="8" t="s">
        <v>18</v>
      </c>
      <c r="B40" s="14">
        <v>21.6</v>
      </c>
      <c r="C40" s="113">
        <v>139839</v>
      </c>
      <c r="D40" s="12">
        <f t="shared" si="7"/>
        <v>3020522.4000000004</v>
      </c>
      <c r="E40" s="113">
        <v>140369</v>
      </c>
      <c r="F40" s="12">
        <f t="shared" si="4"/>
        <v>3031970.4000000004</v>
      </c>
      <c r="G40" s="113">
        <v>140899</v>
      </c>
      <c r="H40" s="12">
        <f t="shared" si="5"/>
        <v>3043418.4000000004</v>
      </c>
      <c r="I40" s="113">
        <v>140369</v>
      </c>
      <c r="J40" s="12">
        <f t="shared" si="6"/>
        <v>3031970.4000000004</v>
      </c>
      <c r="K40" s="9" t="s">
        <v>16</v>
      </c>
      <c r="N40" s="88"/>
    </row>
    <row r="41" spans="1:14" x14ac:dyDescent="0.25">
      <c r="A41" s="7" t="s">
        <v>19</v>
      </c>
      <c r="B41" s="13">
        <v>37.549999999999997</v>
      </c>
      <c r="C41" s="110">
        <v>114436</v>
      </c>
      <c r="D41" s="107">
        <f t="shared" si="7"/>
        <v>4297071.8</v>
      </c>
      <c r="E41" s="110">
        <v>114966</v>
      </c>
      <c r="F41" s="107">
        <f t="shared" si="4"/>
        <v>4316973.3</v>
      </c>
      <c r="G41" s="110">
        <v>115496</v>
      </c>
      <c r="H41" s="107">
        <f t="shared" si="5"/>
        <v>4336874.8</v>
      </c>
      <c r="I41" s="110">
        <v>114966</v>
      </c>
      <c r="J41" s="107">
        <f t="shared" si="6"/>
        <v>4316973.3</v>
      </c>
      <c r="K41" s="9" t="s">
        <v>16</v>
      </c>
      <c r="N41" s="88"/>
    </row>
    <row r="42" spans="1:14" x14ac:dyDescent="0.25">
      <c r="A42" s="7" t="s">
        <v>20</v>
      </c>
      <c r="B42" s="13">
        <v>56.58</v>
      </c>
      <c r="C42" s="110">
        <v>100243</v>
      </c>
      <c r="D42" s="107">
        <f t="shared" si="7"/>
        <v>5671748.9399999995</v>
      </c>
      <c r="E42" s="110">
        <v>100773</v>
      </c>
      <c r="F42" s="107">
        <f t="shared" si="4"/>
        <v>5701736.3399999999</v>
      </c>
      <c r="G42" s="110">
        <v>101303</v>
      </c>
      <c r="H42" s="107">
        <f t="shared" si="5"/>
        <v>5731723.7400000002</v>
      </c>
      <c r="I42" s="110">
        <v>100773</v>
      </c>
      <c r="J42" s="107">
        <f t="shared" si="6"/>
        <v>5701736.3399999999</v>
      </c>
      <c r="K42" s="9" t="s">
        <v>16</v>
      </c>
      <c r="N42" s="88"/>
    </row>
    <row r="43" spans="1:14" ht="15.75" thickBot="1" x14ac:dyDescent="0.3">
      <c r="A43" s="24" t="s">
        <v>20</v>
      </c>
      <c r="B43" s="25">
        <v>58.22</v>
      </c>
      <c r="C43" s="112">
        <v>99634</v>
      </c>
      <c r="D43" s="69">
        <f t="shared" si="7"/>
        <v>5800691.4799999995</v>
      </c>
      <c r="E43" s="112">
        <v>100164</v>
      </c>
      <c r="F43" s="69">
        <f t="shared" si="4"/>
        <v>5831548.0800000001</v>
      </c>
      <c r="G43" s="112">
        <v>100694</v>
      </c>
      <c r="H43" s="69">
        <f t="shared" si="5"/>
        <v>5862404.6799999997</v>
      </c>
      <c r="I43" s="112">
        <v>100164</v>
      </c>
      <c r="J43" s="22">
        <f t="shared" si="6"/>
        <v>5831548.0800000001</v>
      </c>
      <c r="K43" s="23" t="s">
        <v>16</v>
      </c>
      <c r="N43" s="88"/>
    </row>
    <row r="44" spans="1:14" x14ac:dyDescent="0.25">
      <c r="A44" s="8" t="s">
        <v>23</v>
      </c>
      <c r="B44" s="14">
        <v>21.6</v>
      </c>
      <c r="C44" s="113">
        <v>139839</v>
      </c>
      <c r="D44" s="12">
        <f t="shared" si="7"/>
        <v>3020522.4000000004</v>
      </c>
      <c r="E44" s="113">
        <v>140369</v>
      </c>
      <c r="F44" s="12">
        <f t="shared" si="4"/>
        <v>3031970.4000000004</v>
      </c>
      <c r="G44" s="113">
        <v>140899</v>
      </c>
      <c r="H44" s="12">
        <f t="shared" si="5"/>
        <v>3043418.4000000004</v>
      </c>
      <c r="I44" s="113">
        <v>140369</v>
      </c>
      <c r="J44" s="12">
        <f t="shared" si="6"/>
        <v>3031970.4000000004</v>
      </c>
      <c r="K44" s="9" t="s">
        <v>26</v>
      </c>
      <c r="N44" s="88"/>
    </row>
    <row r="45" spans="1:14" x14ac:dyDescent="0.25">
      <c r="A45" s="7" t="s">
        <v>24</v>
      </c>
      <c r="B45" s="13">
        <v>37.549999999999997</v>
      </c>
      <c r="C45" s="110">
        <v>120081</v>
      </c>
      <c r="D45" s="107">
        <f t="shared" si="7"/>
        <v>4509041.55</v>
      </c>
      <c r="E45" s="110">
        <v>120611</v>
      </c>
      <c r="F45" s="107">
        <f t="shared" si="4"/>
        <v>4528943.05</v>
      </c>
      <c r="G45" s="110">
        <v>121141</v>
      </c>
      <c r="H45" s="107">
        <f t="shared" si="5"/>
        <v>4548844.55</v>
      </c>
      <c r="I45" s="110">
        <v>120611</v>
      </c>
      <c r="J45" s="107">
        <f t="shared" si="6"/>
        <v>4528943.05</v>
      </c>
      <c r="K45" s="9" t="s">
        <v>22</v>
      </c>
      <c r="N45" s="88"/>
    </row>
    <row r="46" spans="1:14" x14ac:dyDescent="0.25">
      <c r="A46" s="7" t="s">
        <v>25</v>
      </c>
      <c r="B46" s="13">
        <v>56.58</v>
      </c>
      <c r="C46" s="110">
        <v>103035</v>
      </c>
      <c r="D46" s="107">
        <f t="shared" si="7"/>
        <v>5829720.2999999998</v>
      </c>
      <c r="E46" s="110">
        <v>103565</v>
      </c>
      <c r="F46" s="107">
        <f t="shared" si="4"/>
        <v>5859707.7000000002</v>
      </c>
      <c r="G46" s="110">
        <v>104095</v>
      </c>
      <c r="H46" s="107">
        <f t="shared" si="5"/>
        <v>5889695.0999999996</v>
      </c>
      <c r="I46" s="110">
        <v>103565</v>
      </c>
      <c r="J46" s="107">
        <f t="shared" si="6"/>
        <v>5859707.7000000002</v>
      </c>
      <c r="K46" s="9" t="s">
        <v>22</v>
      </c>
      <c r="N46" s="88"/>
    </row>
    <row r="47" spans="1:14" ht="15.75" thickBot="1" x14ac:dyDescent="0.3">
      <c r="A47" s="24" t="s">
        <v>25</v>
      </c>
      <c r="B47" s="25">
        <v>58.22</v>
      </c>
      <c r="C47" s="112">
        <v>102321</v>
      </c>
      <c r="D47" s="69">
        <f t="shared" si="7"/>
        <v>5957128.6200000001</v>
      </c>
      <c r="E47" s="112">
        <v>102851</v>
      </c>
      <c r="F47" s="69">
        <f t="shared" si="4"/>
        <v>5987985.2199999997</v>
      </c>
      <c r="G47" s="112">
        <v>103381</v>
      </c>
      <c r="H47" s="69">
        <f t="shared" si="5"/>
        <v>6018841.8200000003</v>
      </c>
      <c r="I47" s="112">
        <v>102851</v>
      </c>
      <c r="J47" s="22">
        <f t="shared" si="6"/>
        <v>5987985.2199999997</v>
      </c>
      <c r="K47" s="23" t="s">
        <v>22</v>
      </c>
      <c r="N47" s="88"/>
    </row>
    <row r="48" spans="1:14" x14ac:dyDescent="0.25">
      <c r="A48" s="8" t="s">
        <v>28</v>
      </c>
      <c r="B48" s="118">
        <v>21.6</v>
      </c>
      <c r="C48" s="113">
        <v>149653.98000000001</v>
      </c>
      <c r="D48" s="12">
        <f t="shared" si="7"/>
        <v>3232525.9680000003</v>
      </c>
      <c r="E48" s="113">
        <v>150183.98000000001</v>
      </c>
      <c r="F48" s="12">
        <f t="shared" si="4"/>
        <v>3243973.9680000003</v>
      </c>
      <c r="G48" s="113">
        <v>150713.98000000001</v>
      </c>
      <c r="H48" s="12">
        <f t="shared" si="5"/>
        <v>3255421.9680000003</v>
      </c>
      <c r="I48" s="113">
        <v>150183.98000000001</v>
      </c>
      <c r="J48" s="12">
        <f t="shared" si="6"/>
        <v>3243973.9680000003</v>
      </c>
      <c r="K48" s="9" t="s">
        <v>22</v>
      </c>
      <c r="N48" s="88"/>
    </row>
    <row r="49" spans="1:14" x14ac:dyDescent="0.25">
      <c r="A49" s="7" t="s">
        <v>29</v>
      </c>
      <c r="B49" s="119">
        <v>37.549999999999997</v>
      </c>
      <c r="C49" s="110">
        <v>120081</v>
      </c>
      <c r="D49" s="107">
        <f t="shared" si="7"/>
        <v>4509041.55</v>
      </c>
      <c r="E49" s="110">
        <v>120611</v>
      </c>
      <c r="F49" s="107">
        <f t="shared" si="4"/>
        <v>4528943.05</v>
      </c>
      <c r="G49" s="110">
        <v>121141.04</v>
      </c>
      <c r="H49" s="107">
        <f t="shared" si="5"/>
        <v>4548846.0519999992</v>
      </c>
      <c r="I49" s="110">
        <v>120611.04</v>
      </c>
      <c r="J49" s="107">
        <f t="shared" si="6"/>
        <v>4528944.5519999992</v>
      </c>
      <c r="K49" s="9" t="s">
        <v>22</v>
      </c>
      <c r="N49" s="88"/>
    </row>
    <row r="50" spans="1:14" x14ac:dyDescent="0.25">
      <c r="A50" s="7" t="s">
        <v>30</v>
      </c>
      <c r="B50" s="119">
        <v>56.58</v>
      </c>
      <c r="C50" s="110">
        <v>103035</v>
      </c>
      <c r="D50" s="107">
        <f t="shared" si="7"/>
        <v>5829720.2999999998</v>
      </c>
      <c r="E50" s="110">
        <v>103565</v>
      </c>
      <c r="F50" s="107">
        <f t="shared" si="4"/>
        <v>5859707.7000000002</v>
      </c>
      <c r="G50" s="110">
        <v>104095</v>
      </c>
      <c r="H50" s="107">
        <f t="shared" si="5"/>
        <v>5889695.0999999996</v>
      </c>
      <c r="I50" s="110">
        <v>103565</v>
      </c>
      <c r="J50" s="11">
        <f t="shared" si="6"/>
        <v>5859707.7000000002</v>
      </c>
      <c r="K50" s="9" t="s">
        <v>22</v>
      </c>
      <c r="N50" s="88"/>
    </row>
    <row r="51" spans="1:14" ht="15.75" thickBot="1" x14ac:dyDescent="0.3">
      <c r="A51" s="24" t="s">
        <v>30</v>
      </c>
      <c r="B51" s="120">
        <v>58.22</v>
      </c>
      <c r="C51" s="112">
        <v>102321</v>
      </c>
      <c r="D51" s="69">
        <f t="shared" si="7"/>
        <v>5957128.6200000001</v>
      </c>
      <c r="E51" s="112">
        <v>102851</v>
      </c>
      <c r="F51" s="69">
        <f t="shared" si="4"/>
        <v>5987985.2199999997</v>
      </c>
      <c r="G51" s="112">
        <v>103381</v>
      </c>
      <c r="H51" s="69">
        <f t="shared" si="5"/>
        <v>6018841.8200000003</v>
      </c>
      <c r="I51" s="112">
        <v>102851</v>
      </c>
      <c r="J51" s="22">
        <f t="shared" si="6"/>
        <v>5987985.2199999997</v>
      </c>
      <c r="K51" s="23" t="s">
        <v>22</v>
      </c>
      <c r="N51" s="88"/>
    </row>
    <row r="52" spans="1:14" x14ac:dyDescent="0.25">
      <c r="A52" s="7" t="s">
        <v>79</v>
      </c>
      <c r="B52" s="115">
        <v>35.67</v>
      </c>
      <c r="C52" s="109">
        <v>111216</v>
      </c>
      <c r="D52" s="89">
        <f t="shared" si="7"/>
        <v>3967074.72</v>
      </c>
      <c r="E52" s="109">
        <v>111746</v>
      </c>
      <c r="F52" s="89">
        <f t="shared" si="4"/>
        <v>3985979.8200000003</v>
      </c>
      <c r="G52" s="109">
        <v>112276</v>
      </c>
      <c r="H52" s="89">
        <f t="shared" si="5"/>
        <v>4004884.9200000004</v>
      </c>
      <c r="I52" s="187">
        <v>111746</v>
      </c>
      <c r="J52" s="188">
        <f>I52*B52</f>
        <v>3985979.8200000003</v>
      </c>
      <c r="K52" s="68" t="s">
        <v>80</v>
      </c>
      <c r="N52" s="88"/>
    </row>
    <row r="53" spans="1:14" ht="15.75" thickBot="1" x14ac:dyDescent="0.3">
      <c r="A53" s="24" t="s">
        <v>79</v>
      </c>
      <c r="B53" s="103">
        <v>37.090000000000003</v>
      </c>
      <c r="C53" s="112">
        <v>110327</v>
      </c>
      <c r="D53" s="69">
        <f t="shared" si="7"/>
        <v>4092028.43</v>
      </c>
      <c r="E53" s="112">
        <v>110857</v>
      </c>
      <c r="F53" s="69">
        <f t="shared" si="4"/>
        <v>4111686.1300000004</v>
      </c>
      <c r="G53" s="112">
        <v>111387</v>
      </c>
      <c r="H53" s="69">
        <f t="shared" si="5"/>
        <v>4131343.8300000005</v>
      </c>
      <c r="I53" s="184">
        <v>110857</v>
      </c>
      <c r="J53" s="189">
        <f>I53*B53</f>
        <v>4111686.1300000004</v>
      </c>
      <c r="K53" s="45" t="s">
        <v>80</v>
      </c>
      <c r="N53" s="88"/>
    </row>
    <row r="54" spans="1:14" x14ac:dyDescent="0.25">
      <c r="A54" s="99"/>
      <c r="B54" s="100"/>
      <c r="C54" s="131"/>
      <c r="D54" s="101"/>
      <c r="E54" s="131"/>
      <c r="F54" s="101"/>
      <c r="G54" s="131"/>
      <c r="H54" s="101"/>
      <c r="I54" s="131"/>
      <c r="J54" s="101"/>
      <c r="K54" s="102"/>
    </row>
    <row r="55" spans="1:14" ht="19.5" thickBot="1" x14ac:dyDescent="0.35">
      <c r="A55" s="21" t="s">
        <v>70</v>
      </c>
      <c r="B55" s="2"/>
      <c r="C55" s="2"/>
      <c r="D55" s="2"/>
      <c r="E55" s="3"/>
      <c r="F55" s="2"/>
      <c r="G55" s="3"/>
      <c r="H55" s="3"/>
      <c r="I55" s="3"/>
      <c r="J55" s="3"/>
      <c r="K55" s="3"/>
    </row>
    <row r="56" spans="1:14" ht="37.5" customHeight="1" thickBot="1" x14ac:dyDescent="0.3">
      <c r="A56" s="17" t="s">
        <v>0</v>
      </c>
      <c r="B56" s="18" t="s">
        <v>48</v>
      </c>
      <c r="C56" s="19" t="s">
        <v>8</v>
      </c>
      <c r="D56" s="18" t="s">
        <v>3</v>
      </c>
      <c r="E56" s="19" t="s">
        <v>7</v>
      </c>
      <c r="F56" s="18" t="s">
        <v>3</v>
      </c>
      <c r="G56" s="19" t="s">
        <v>14</v>
      </c>
      <c r="H56" s="18" t="s">
        <v>3</v>
      </c>
      <c r="I56" s="19" t="s">
        <v>15</v>
      </c>
      <c r="J56" s="18" t="s">
        <v>3</v>
      </c>
      <c r="K56" s="20" t="s">
        <v>2</v>
      </c>
    </row>
    <row r="57" spans="1:14" x14ac:dyDescent="0.25">
      <c r="A57" s="7" t="s">
        <v>9</v>
      </c>
      <c r="B57" s="13">
        <v>56.58</v>
      </c>
      <c r="C57" s="110">
        <v>87465</v>
      </c>
      <c r="D57" s="107">
        <f>C57*B57</f>
        <v>4948769.7</v>
      </c>
      <c r="E57" s="110">
        <v>87955.000000000015</v>
      </c>
      <c r="F57" s="107">
        <f>E57*B57</f>
        <v>4976493.9000000004</v>
      </c>
      <c r="G57" s="110">
        <v>88445</v>
      </c>
      <c r="H57" s="107">
        <f>G57*B57</f>
        <v>5004218.0999999996</v>
      </c>
      <c r="I57" s="110">
        <v>87955.000000000015</v>
      </c>
      <c r="J57" s="107">
        <f>I57*B57</f>
        <v>4976493.9000000004</v>
      </c>
      <c r="K57" s="68" t="s">
        <v>56</v>
      </c>
      <c r="N57" s="88"/>
    </row>
    <row r="58" spans="1:14" ht="15.75" thickBot="1" x14ac:dyDescent="0.3">
      <c r="A58" s="7" t="s">
        <v>9</v>
      </c>
      <c r="B58" s="106">
        <v>58.22</v>
      </c>
      <c r="C58" s="184">
        <v>87024</v>
      </c>
      <c r="D58" s="185">
        <f>B58*C58</f>
        <v>5066537.28</v>
      </c>
      <c r="E58" s="112">
        <v>87514</v>
      </c>
      <c r="F58" s="69">
        <f t="shared" ref="F58:F80" si="8">E58*B58</f>
        <v>5095065.08</v>
      </c>
      <c r="G58" s="112">
        <v>88004</v>
      </c>
      <c r="H58" s="69">
        <f t="shared" ref="H58:H80" si="9">G58*B58</f>
        <v>5123592.88</v>
      </c>
      <c r="I58" s="112">
        <v>87514</v>
      </c>
      <c r="J58" s="69">
        <f t="shared" ref="J58:J80" si="10">I58*B58</f>
        <v>5095065.08</v>
      </c>
      <c r="K58" s="45" t="s">
        <v>56</v>
      </c>
      <c r="N58" s="88"/>
    </row>
    <row r="59" spans="1:14" x14ac:dyDescent="0.25">
      <c r="A59" s="66" t="s">
        <v>43</v>
      </c>
      <c r="B59" s="67">
        <v>21.6</v>
      </c>
      <c r="C59" s="113">
        <v>127997</v>
      </c>
      <c r="D59" s="12">
        <f t="shared" ref="D58:D80" si="11">C59*B59</f>
        <v>2764735.2</v>
      </c>
      <c r="E59" s="113">
        <v>128487</v>
      </c>
      <c r="F59" s="12">
        <f t="shared" si="8"/>
        <v>2775319.2</v>
      </c>
      <c r="G59" s="113">
        <v>128977</v>
      </c>
      <c r="H59" s="12">
        <f t="shared" si="9"/>
        <v>2785903.2</v>
      </c>
      <c r="I59" s="113">
        <v>128487</v>
      </c>
      <c r="J59" s="12">
        <f t="shared" si="10"/>
        <v>2775319.2</v>
      </c>
      <c r="K59" s="68" t="s">
        <v>56</v>
      </c>
      <c r="N59" s="88"/>
    </row>
    <row r="60" spans="1:14" x14ac:dyDescent="0.25">
      <c r="A60" s="8" t="s">
        <v>76</v>
      </c>
      <c r="B60" s="13">
        <v>37.549999999999997</v>
      </c>
      <c r="C60" s="110">
        <v>100578</v>
      </c>
      <c r="D60" s="107">
        <f t="shared" si="11"/>
        <v>3776703.9</v>
      </c>
      <c r="E60" s="110">
        <v>101068</v>
      </c>
      <c r="F60" s="107">
        <f t="shared" si="8"/>
        <v>3795103.4</v>
      </c>
      <c r="G60" s="110">
        <v>101558</v>
      </c>
      <c r="H60" s="107">
        <f t="shared" si="9"/>
        <v>3813502.9</v>
      </c>
      <c r="I60" s="110">
        <v>101068</v>
      </c>
      <c r="J60" s="107">
        <f t="shared" si="10"/>
        <v>3795103.4</v>
      </c>
      <c r="K60" s="36" t="s">
        <v>56</v>
      </c>
      <c r="N60" s="88"/>
    </row>
    <row r="61" spans="1:14" x14ac:dyDescent="0.25">
      <c r="A61" s="7" t="s">
        <v>77</v>
      </c>
      <c r="B61" s="13">
        <v>56.58</v>
      </c>
      <c r="C61" s="110">
        <v>87465</v>
      </c>
      <c r="D61" s="107">
        <f t="shared" si="11"/>
        <v>4948769.7</v>
      </c>
      <c r="E61" s="110">
        <v>87955.000000000015</v>
      </c>
      <c r="F61" s="107">
        <f t="shared" si="8"/>
        <v>4976493.9000000004</v>
      </c>
      <c r="G61" s="110">
        <v>88445</v>
      </c>
      <c r="H61" s="107">
        <f t="shared" si="9"/>
        <v>5004218.0999999996</v>
      </c>
      <c r="I61" s="110">
        <v>87955.000000000015</v>
      </c>
      <c r="J61" s="107">
        <f t="shared" si="10"/>
        <v>4976493.9000000004</v>
      </c>
      <c r="K61" s="36" t="s">
        <v>56</v>
      </c>
      <c r="N61" s="88"/>
    </row>
    <row r="62" spans="1:14" ht="15.75" thickBot="1" x14ac:dyDescent="0.3">
      <c r="A62" s="24" t="s">
        <v>78</v>
      </c>
      <c r="B62" s="25">
        <v>58.22</v>
      </c>
      <c r="C62" s="184">
        <v>87024</v>
      </c>
      <c r="D62" s="185">
        <f>C62*B62</f>
        <v>5066537.28</v>
      </c>
      <c r="E62" s="112">
        <v>87514</v>
      </c>
      <c r="F62" s="69">
        <f t="shared" si="8"/>
        <v>5095065.08</v>
      </c>
      <c r="G62" s="112">
        <v>88004</v>
      </c>
      <c r="H62" s="69">
        <f t="shared" si="9"/>
        <v>5123592.88</v>
      </c>
      <c r="I62" s="112">
        <v>87514</v>
      </c>
      <c r="J62" s="69">
        <f t="shared" si="10"/>
        <v>5095065.08</v>
      </c>
      <c r="K62" s="45" t="s">
        <v>56</v>
      </c>
      <c r="N62" s="88"/>
    </row>
    <row r="63" spans="1:14" x14ac:dyDescent="0.25">
      <c r="A63" s="8" t="s">
        <v>11</v>
      </c>
      <c r="B63" s="14">
        <v>21.6</v>
      </c>
      <c r="C63" s="113">
        <v>140368</v>
      </c>
      <c r="D63" s="12">
        <f t="shared" si="11"/>
        <v>3031948.8000000003</v>
      </c>
      <c r="E63" s="113">
        <v>140858</v>
      </c>
      <c r="F63" s="12">
        <f t="shared" si="8"/>
        <v>3042532.8000000003</v>
      </c>
      <c r="G63" s="113">
        <v>141348</v>
      </c>
      <c r="H63" s="12">
        <f t="shared" si="9"/>
        <v>3053116.8000000003</v>
      </c>
      <c r="I63" s="113">
        <v>140858</v>
      </c>
      <c r="J63" s="12">
        <f t="shared" si="10"/>
        <v>3042532.8000000003</v>
      </c>
      <c r="K63" s="9" t="s">
        <v>17</v>
      </c>
      <c r="N63" s="88"/>
    </row>
    <row r="64" spans="1:14" x14ac:dyDescent="0.25">
      <c r="A64" s="7" t="s">
        <v>12</v>
      </c>
      <c r="B64" s="13">
        <v>37.549999999999997</v>
      </c>
      <c r="C64" s="110">
        <v>112831</v>
      </c>
      <c r="D64" s="107">
        <f t="shared" si="11"/>
        <v>4236804.05</v>
      </c>
      <c r="E64" s="110">
        <v>113321</v>
      </c>
      <c r="F64" s="107">
        <f t="shared" si="8"/>
        <v>4255203.55</v>
      </c>
      <c r="G64" s="110">
        <v>113811</v>
      </c>
      <c r="H64" s="107">
        <f t="shared" si="9"/>
        <v>4273603.05</v>
      </c>
      <c r="I64" s="110">
        <v>113321</v>
      </c>
      <c r="J64" s="107">
        <f t="shared" si="10"/>
        <v>4255203.55</v>
      </c>
      <c r="K64" s="9" t="s">
        <v>17</v>
      </c>
      <c r="N64" s="88"/>
    </row>
    <row r="65" spans="1:14" x14ac:dyDescent="0.25">
      <c r="A65" s="7" t="s">
        <v>13</v>
      </c>
      <c r="B65" s="13">
        <v>56.58</v>
      </c>
      <c r="C65" s="110">
        <v>97366</v>
      </c>
      <c r="D65" s="107">
        <f t="shared" si="11"/>
        <v>5508968.2800000003</v>
      </c>
      <c r="E65" s="110">
        <v>97856</v>
      </c>
      <c r="F65" s="107">
        <f t="shared" si="8"/>
        <v>5536692.4799999995</v>
      </c>
      <c r="G65" s="110">
        <v>98346</v>
      </c>
      <c r="H65" s="107">
        <f t="shared" si="9"/>
        <v>5564416.6799999997</v>
      </c>
      <c r="I65" s="110">
        <v>97856</v>
      </c>
      <c r="J65" s="107">
        <f t="shared" si="10"/>
        <v>5536692.4799999995</v>
      </c>
      <c r="K65" s="9" t="s">
        <v>17</v>
      </c>
      <c r="N65" s="88"/>
    </row>
    <row r="66" spans="1:14" ht="15.75" thickBot="1" x14ac:dyDescent="0.3">
      <c r="A66" s="24" t="s">
        <v>13</v>
      </c>
      <c r="B66" s="25">
        <v>58.22</v>
      </c>
      <c r="C66" s="112">
        <v>96705</v>
      </c>
      <c r="D66" s="69">
        <f t="shared" si="11"/>
        <v>5630165.0999999996</v>
      </c>
      <c r="E66" s="112">
        <v>97685</v>
      </c>
      <c r="F66" s="69">
        <f t="shared" si="8"/>
        <v>5687220.7000000002</v>
      </c>
      <c r="G66" s="112">
        <v>97685</v>
      </c>
      <c r="H66" s="69">
        <f t="shared" si="9"/>
        <v>5687220.7000000002</v>
      </c>
      <c r="I66" s="112">
        <v>97195</v>
      </c>
      <c r="J66" s="69">
        <f t="shared" si="10"/>
        <v>5658692.8999999994</v>
      </c>
      <c r="K66" s="23" t="s">
        <v>17</v>
      </c>
      <c r="N66" s="88"/>
    </row>
    <row r="67" spans="1:14" x14ac:dyDescent="0.25">
      <c r="A67" s="8" t="s">
        <v>18</v>
      </c>
      <c r="B67" s="14">
        <v>21.6</v>
      </c>
      <c r="C67" s="113">
        <v>129286</v>
      </c>
      <c r="D67" s="12">
        <f t="shared" si="11"/>
        <v>2792577.6</v>
      </c>
      <c r="E67" s="113">
        <v>129776</v>
      </c>
      <c r="F67" s="12">
        <f t="shared" si="8"/>
        <v>2803161.6</v>
      </c>
      <c r="G67" s="113">
        <v>130266</v>
      </c>
      <c r="H67" s="12">
        <f t="shared" si="9"/>
        <v>2813745.6</v>
      </c>
      <c r="I67" s="113">
        <v>129776</v>
      </c>
      <c r="J67" s="12">
        <f t="shared" si="10"/>
        <v>2803161.6</v>
      </c>
      <c r="K67" s="9" t="s">
        <v>16</v>
      </c>
      <c r="N67" s="88"/>
    </row>
    <row r="68" spans="1:14" x14ac:dyDescent="0.25">
      <c r="A68" s="7" t="s">
        <v>19</v>
      </c>
      <c r="B68" s="13">
        <v>37.549999999999997</v>
      </c>
      <c r="C68" s="110">
        <v>105799</v>
      </c>
      <c r="D68" s="107">
        <f t="shared" si="11"/>
        <v>3972752.4499999997</v>
      </c>
      <c r="E68" s="110">
        <v>106289</v>
      </c>
      <c r="F68" s="107">
        <f t="shared" si="8"/>
        <v>3991151.9499999997</v>
      </c>
      <c r="G68" s="110">
        <v>106779</v>
      </c>
      <c r="H68" s="107">
        <f t="shared" si="9"/>
        <v>4009551.4499999997</v>
      </c>
      <c r="I68" s="110">
        <v>106289</v>
      </c>
      <c r="J68" s="107">
        <f t="shared" si="10"/>
        <v>3991151.9499999997</v>
      </c>
      <c r="K68" s="9" t="s">
        <v>16</v>
      </c>
      <c r="N68" s="88"/>
    </row>
    <row r="69" spans="1:14" x14ac:dyDescent="0.25">
      <c r="A69" s="7" t="s">
        <v>20</v>
      </c>
      <c r="B69" s="13">
        <v>56.58</v>
      </c>
      <c r="C69" s="110">
        <v>92677</v>
      </c>
      <c r="D69" s="107">
        <f t="shared" si="11"/>
        <v>5243664.66</v>
      </c>
      <c r="E69" s="110">
        <v>93168</v>
      </c>
      <c r="F69" s="107">
        <f t="shared" si="8"/>
        <v>5271445.4399999995</v>
      </c>
      <c r="G69" s="110">
        <v>93658</v>
      </c>
      <c r="H69" s="107">
        <f t="shared" si="9"/>
        <v>5299169.6399999997</v>
      </c>
      <c r="I69" s="110">
        <v>93168</v>
      </c>
      <c r="J69" s="107">
        <f t="shared" si="10"/>
        <v>5271445.4399999995</v>
      </c>
      <c r="K69" s="9" t="s">
        <v>16</v>
      </c>
      <c r="N69" s="88"/>
    </row>
    <row r="70" spans="1:14" ht="15.75" thickBot="1" x14ac:dyDescent="0.3">
      <c r="A70" s="24" t="s">
        <v>20</v>
      </c>
      <c r="B70" s="25">
        <v>58.22</v>
      </c>
      <c r="C70" s="112">
        <v>92114</v>
      </c>
      <c r="D70" s="69">
        <f t="shared" si="11"/>
        <v>5362877.08</v>
      </c>
      <c r="E70" s="112">
        <v>92604</v>
      </c>
      <c r="F70" s="69">
        <f t="shared" si="8"/>
        <v>5391404.8799999999</v>
      </c>
      <c r="G70" s="112">
        <v>93094</v>
      </c>
      <c r="H70" s="69">
        <f t="shared" si="9"/>
        <v>5419932.6799999997</v>
      </c>
      <c r="I70" s="112">
        <v>92604</v>
      </c>
      <c r="J70" s="69">
        <f t="shared" si="10"/>
        <v>5391404.8799999999</v>
      </c>
      <c r="K70" s="23" t="s">
        <v>16</v>
      </c>
      <c r="N70" s="88"/>
    </row>
    <row r="71" spans="1:14" x14ac:dyDescent="0.25">
      <c r="A71" s="8" t="s">
        <v>23</v>
      </c>
      <c r="B71" s="14">
        <v>21.6</v>
      </c>
      <c r="C71" s="113">
        <v>129286</v>
      </c>
      <c r="D71" s="12">
        <f t="shared" si="11"/>
        <v>2792577.6</v>
      </c>
      <c r="E71" s="113">
        <v>129776</v>
      </c>
      <c r="F71" s="12">
        <f t="shared" si="8"/>
        <v>2803161.6</v>
      </c>
      <c r="G71" s="113">
        <v>130266</v>
      </c>
      <c r="H71" s="12">
        <f t="shared" si="9"/>
        <v>2813745.6</v>
      </c>
      <c r="I71" s="113">
        <v>129776</v>
      </c>
      <c r="J71" s="12">
        <f t="shared" si="10"/>
        <v>2803161.6</v>
      </c>
      <c r="K71" s="9" t="s">
        <v>26</v>
      </c>
      <c r="N71" s="88"/>
    </row>
    <row r="72" spans="1:14" x14ac:dyDescent="0.25">
      <c r="A72" s="7" t="s">
        <v>24</v>
      </c>
      <c r="B72" s="13">
        <v>37.549999999999997</v>
      </c>
      <c r="C72" s="110">
        <v>111018</v>
      </c>
      <c r="D72" s="107">
        <f t="shared" si="11"/>
        <v>4168725.9</v>
      </c>
      <c r="E72" s="110">
        <v>111508</v>
      </c>
      <c r="F72" s="107">
        <f t="shared" si="8"/>
        <v>4187125.4</v>
      </c>
      <c r="G72" s="110">
        <v>111998</v>
      </c>
      <c r="H72" s="107">
        <f t="shared" si="9"/>
        <v>4205524.8999999994</v>
      </c>
      <c r="I72" s="110">
        <v>111508</v>
      </c>
      <c r="J72" s="107">
        <f t="shared" si="10"/>
        <v>4187125.4</v>
      </c>
      <c r="K72" s="9" t="s">
        <v>22</v>
      </c>
      <c r="N72" s="88"/>
    </row>
    <row r="73" spans="1:14" x14ac:dyDescent="0.25">
      <c r="A73" s="7" t="s">
        <v>25</v>
      </c>
      <c r="B73" s="13">
        <v>56.58</v>
      </c>
      <c r="C73" s="110">
        <v>95259</v>
      </c>
      <c r="D73" s="107">
        <f t="shared" si="11"/>
        <v>5389754.2199999997</v>
      </c>
      <c r="E73" s="110">
        <v>95749</v>
      </c>
      <c r="F73" s="107">
        <f t="shared" si="8"/>
        <v>5417478.4199999999</v>
      </c>
      <c r="G73" s="110">
        <v>96239</v>
      </c>
      <c r="H73" s="107">
        <f t="shared" si="9"/>
        <v>5445202.6200000001</v>
      </c>
      <c r="I73" s="110">
        <v>95749</v>
      </c>
      <c r="J73" s="107">
        <f t="shared" si="10"/>
        <v>5417478.4199999999</v>
      </c>
      <c r="K73" s="9" t="s">
        <v>22</v>
      </c>
      <c r="N73" s="88"/>
    </row>
    <row r="74" spans="1:14" ht="15.75" thickBot="1" x14ac:dyDescent="0.3">
      <c r="A74" s="24" t="s">
        <v>25</v>
      </c>
      <c r="B74" s="25">
        <v>58.22</v>
      </c>
      <c r="C74" s="112">
        <v>94598</v>
      </c>
      <c r="D74" s="69">
        <f t="shared" si="11"/>
        <v>5507495.5599999996</v>
      </c>
      <c r="E74" s="112">
        <v>95088</v>
      </c>
      <c r="F74" s="69">
        <f t="shared" si="8"/>
        <v>5536023.3600000003</v>
      </c>
      <c r="G74" s="112">
        <v>95578</v>
      </c>
      <c r="H74" s="69">
        <f t="shared" si="9"/>
        <v>5564551.1600000001</v>
      </c>
      <c r="I74" s="112">
        <v>95088</v>
      </c>
      <c r="J74" s="69">
        <f t="shared" si="10"/>
        <v>5536023.3600000003</v>
      </c>
      <c r="K74" s="23" t="s">
        <v>22</v>
      </c>
      <c r="N74" s="88"/>
    </row>
    <row r="75" spans="1:14" x14ac:dyDescent="0.25">
      <c r="A75" s="8" t="s">
        <v>28</v>
      </c>
      <c r="B75" s="118">
        <v>21.6</v>
      </c>
      <c r="C75" s="113">
        <v>138359</v>
      </c>
      <c r="D75" s="12">
        <f t="shared" si="11"/>
        <v>2988554.4000000004</v>
      </c>
      <c r="E75" s="113">
        <v>138849</v>
      </c>
      <c r="F75" s="12">
        <f t="shared" si="8"/>
        <v>2999138.4000000004</v>
      </c>
      <c r="G75" s="113">
        <v>139339</v>
      </c>
      <c r="H75" s="12">
        <f t="shared" si="9"/>
        <v>3009722.4000000004</v>
      </c>
      <c r="I75" s="113">
        <v>138849</v>
      </c>
      <c r="J75" s="12">
        <f t="shared" si="10"/>
        <v>2999138.4000000004</v>
      </c>
      <c r="K75" s="9" t="s">
        <v>22</v>
      </c>
      <c r="N75" s="88"/>
    </row>
    <row r="76" spans="1:14" x14ac:dyDescent="0.25">
      <c r="A76" s="7" t="s">
        <v>29</v>
      </c>
      <c r="B76" s="119">
        <v>37.549999999999997</v>
      </c>
      <c r="C76" s="110">
        <v>111018</v>
      </c>
      <c r="D76" s="107">
        <f t="shared" si="11"/>
        <v>4168725.9</v>
      </c>
      <c r="E76" s="110">
        <v>111508</v>
      </c>
      <c r="F76" s="107">
        <f t="shared" si="8"/>
        <v>4187125.4</v>
      </c>
      <c r="G76" s="110">
        <v>111998</v>
      </c>
      <c r="H76" s="107">
        <f t="shared" si="9"/>
        <v>4205524.8999999994</v>
      </c>
      <c r="I76" s="110">
        <v>111508</v>
      </c>
      <c r="J76" s="107">
        <f t="shared" si="10"/>
        <v>4187125.4</v>
      </c>
      <c r="K76" s="9" t="s">
        <v>22</v>
      </c>
      <c r="N76" s="88"/>
    </row>
    <row r="77" spans="1:14" x14ac:dyDescent="0.25">
      <c r="A77" s="7" t="s">
        <v>30</v>
      </c>
      <c r="B77" s="119">
        <v>56.58</v>
      </c>
      <c r="C77" s="110">
        <v>95259</v>
      </c>
      <c r="D77" s="107">
        <f t="shared" si="11"/>
        <v>5389754.2199999997</v>
      </c>
      <c r="E77" s="110">
        <v>95749</v>
      </c>
      <c r="F77" s="107">
        <f t="shared" si="8"/>
        <v>5417478.4199999999</v>
      </c>
      <c r="G77" s="110">
        <v>96239</v>
      </c>
      <c r="H77" s="107">
        <f t="shared" si="9"/>
        <v>5445202.6200000001</v>
      </c>
      <c r="I77" s="110">
        <v>95749</v>
      </c>
      <c r="J77" s="107">
        <f t="shared" si="10"/>
        <v>5417478.4199999999</v>
      </c>
      <c r="K77" s="9" t="s">
        <v>22</v>
      </c>
      <c r="N77" s="88"/>
    </row>
    <row r="78" spans="1:14" ht="15.75" thickBot="1" x14ac:dyDescent="0.3">
      <c r="A78" s="24" t="s">
        <v>30</v>
      </c>
      <c r="B78" s="120">
        <v>58.22</v>
      </c>
      <c r="C78" s="112">
        <v>94598</v>
      </c>
      <c r="D78" s="69">
        <f t="shared" si="11"/>
        <v>5507495.5599999996</v>
      </c>
      <c r="E78" s="112">
        <v>95088</v>
      </c>
      <c r="F78" s="69">
        <f t="shared" si="8"/>
        <v>5536023.3600000003</v>
      </c>
      <c r="G78" s="112">
        <v>95578</v>
      </c>
      <c r="H78" s="69">
        <f t="shared" si="9"/>
        <v>5564551.1600000001</v>
      </c>
      <c r="I78" s="112">
        <v>95088</v>
      </c>
      <c r="J78" s="69">
        <f t="shared" si="10"/>
        <v>5536023.3600000003</v>
      </c>
      <c r="K78" s="23" t="s">
        <v>22</v>
      </c>
      <c r="N78" s="88"/>
    </row>
    <row r="79" spans="1:14" x14ac:dyDescent="0.25">
      <c r="A79" s="7" t="s">
        <v>79</v>
      </c>
      <c r="B79" s="115">
        <v>35.67</v>
      </c>
      <c r="C79" s="109">
        <v>102823</v>
      </c>
      <c r="D79" s="89">
        <f t="shared" si="11"/>
        <v>3667696.41</v>
      </c>
      <c r="E79" s="109">
        <v>103313</v>
      </c>
      <c r="F79" s="89">
        <f t="shared" si="8"/>
        <v>3685174.71</v>
      </c>
      <c r="G79" s="109">
        <v>103803</v>
      </c>
      <c r="H79" s="89">
        <f t="shared" si="9"/>
        <v>3702653.0100000002</v>
      </c>
      <c r="I79" s="187">
        <v>103313</v>
      </c>
      <c r="J79" s="190">
        <f>I79*B79</f>
        <v>3685174.71</v>
      </c>
      <c r="K79" s="68" t="s">
        <v>80</v>
      </c>
      <c r="N79" s="88"/>
    </row>
    <row r="80" spans="1:14" ht="15.75" thickBot="1" x14ac:dyDescent="0.3">
      <c r="A80" s="24" t="s">
        <v>79</v>
      </c>
      <c r="B80" s="103">
        <v>37.090000000000003</v>
      </c>
      <c r="C80" s="112">
        <v>102000</v>
      </c>
      <c r="D80" s="69">
        <f t="shared" si="11"/>
        <v>3783180.0000000005</v>
      </c>
      <c r="E80" s="112">
        <v>102490</v>
      </c>
      <c r="F80" s="69">
        <f t="shared" si="8"/>
        <v>3801354.1000000006</v>
      </c>
      <c r="G80" s="112">
        <v>102980</v>
      </c>
      <c r="H80" s="69">
        <f t="shared" si="9"/>
        <v>3819528.2</v>
      </c>
      <c r="I80" s="184">
        <v>102490</v>
      </c>
      <c r="J80" s="185">
        <f>I80*B80</f>
        <v>3801354.1000000006</v>
      </c>
      <c r="K80" s="45" t="s">
        <v>80</v>
      </c>
      <c r="N80" s="88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2"/>
  <sheetViews>
    <sheetView tabSelected="1" zoomScale="90" zoomScaleNormal="90" workbookViewId="0">
      <selection activeCell="M16" sqref="M16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7" s="2" customFormat="1" ht="19.5" thickBot="1" x14ac:dyDescent="0.35">
      <c r="A1" s="21" t="s">
        <v>71</v>
      </c>
      <c r="E1" s="3"/>
      <c r="F1" s="3"/>
      <c r="G1" s="3"/>
      <c r="H1" s="3"/>
      <c r="I1" s="3"/>
      <c r="J1" s="3"/>
      <c r="K1" s="3"/>
      <c r="L1" s="3"/>
    </row>
    <row r="2" spans="1:17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7" ht="15.75" thickBot="1" x14ac:dyDescent="0.3">
      <c r="A3" s="134" t="s">
        <v>27</v>
      </c>
      <c r="B3" s="135">
        <v>55</v>
      </c>
      <c r="C3" s="139">
        <v>100750</v>
      </c>
      <c r="D3" s="136">
        <f>C3*B3</f>
        <v>5541250</v>
      </c>
      <c r="E3" s="139">
        <v>101250</v>
      </c>
      <c r="F3" s="137">
        <f>E3*B3</f>
        <v>5568750</v>
      </c>
      <c r="G3" s="139">
        <v>101750</v>
      </c>
      <c r="H3" s="137">
        <f t="shared" ref="H3" si="0">G3*B3</f>
        <v>5596250</v>
      </c>
      <c r="I3" s="149">
        <v>102250</v>
      </c>
      <c r="J3" s="137">
        <f t="shared" ref="J3" si="1">I3*B3</f>
        <v>5623750</v>
      </c>
      <c r="K3" s="138" t="s">
        <v>55</v>
      </c>
      <c r="O3" s="16"/>
    </row>
    <row r="4" spans="1:17" x14ac:dyDescent="0.25">
      <c r="A4" s="26" t="s">
        <v>81</v>
      </c>
      <c r="B4" s="94">
        <v>21.3</v>
      </c>
      <c r="C4" s="199"/>
      <c r="D4" s="192"/>
      <c r="E4" s="191">
        <v>141361</v>
      </c>
      <c r="F4" s="192">
        <f t="shared" ref="F4:F13" si="2">E4*B4</f>
        <v>3010989.3000000003</v>
      </c>
      <c r="G4" s="140">
        <v>139014</v>
      </c>
      <c r="H4" s="57">
        <f>G4*B4</f>
        <v>2960998.2</v>
      </c>
      <c r="I4" s="57"/>
      <c r="J4" s="57"/>
      <c r="K4" s="133" t="s">
        <v>21</v>
      </c>
      <c r="L4" s="196" t="s">
        <v>99</v>
      </c>
      <c r="M4" s="197"/>
      <c r="N4" s="197"/>
      <c r="O4" s="197"/>
      <c r="P4" s="198"/>
      <c r="Q4" s="198"/>
    </row>
    <row r="5" spans="1:17" x14ac:dyDescent="0.25">
      <c r="A5" s="26" t="s">
        <v>82</v>
      </c>
      <c r="B5" s="132">
        <v>37</v>
      </c>
      <c r="C5" s="141">
        <v>114250</v>
      </c>
      <c r="D5" s="59">
        <f t="shared" ref="D4:D13" si="3">C5*B5</f>
        <v>4227250</v>
      </c>
      <c r="E5" s="141">
        <v>114750</v>
      </c>
      <c r="F5" s="59">
        <f t="shared" si="2"/>
        <v>4245750</v>
      </c>
      <c r="G5" s="141">
        <v>115250</v>
      </c>
      <c r="H5" s="58">
        <f>G5*B5</f>
        <v>4264250</v>
      </c>
      <c r="I5" s="58"/>
      <c r="J5" s="58"/>
      <c r="K5" s="133" t="s">
        <v>21</v>
      </c>
      <c r="O5" s="16"/>
    </row>
    <row r="6" spans="1:17" x14ac:dyDescent="0.25">
      <c r="A6" s="26" t="s">
        <v>49</v>
      </c>
      <c r="B6" s="132">
        <v>55</v>
      </c>
      <c r="C6" s="142">
        <v>101659</v>
      </c>
      <c r="D6" s="59">
        <f t="shared" si="3"/>
        <v>5591245</v>
      </c>
      <c r="E6" s="142">
        <v>102159</v>
      </c>
      <c r="F6" s="59">
        <f t="shared" si="2"/>
        <v>5618745</v>
      </c>
      <c r="G6" s="142">
        <v>101750</v>
      </c>
      <c r="H6" s="58">
        <f t="shared" ref="H6" si="4">G6*B6</f>
        <v>5596250</v>
      </c>
      <c r="I6" s="58"/>
      <c r="J6" s="58"/>
      <c r="K6" s="133" t="s">
        <v>21</v>
      </c>
      <c r="O6" s="16"/>
    </row>
    <row r="7" spans="1:17" ht="15.75" thickBot="1" x14ac:dyDescent="0.3">
      <c r="A7" s="15" t="s">
        <v>50</v>
      </c>
      <c r="B7" s="65">
        <v>64.8</v>
      </c>
      <c r="C7" s="143">
        <v>91422</v>
      </c>
      <c r="D7" s="147">
        <f t="shared" si="3"/>
        <v>5924145.5999999996</v>
      </c>
      <c r="E7" s="143">
        <v>91922</v>
      </c>
      <c r="F7" s="148">
        <f t="shared" si="2"/>
        <v>5956545.5999999996</v>
      </c>
      <c r="G7" s="143">
        <v>91650</v>
      </c>
      <c r="H7" s="62">
        <f t="shared" ref="H7:H9" si="5">G7*B7</f>
        <v>5938920</v>
      </c>
      <c r="I7" s="93"/>
      <c r="J7" s="62"/>
      <c r="K7" s="63" t="s">
        <v>21</v>
      </c>
      <c r="O7" s="16"/>
    </row>
    <row r="8" spans="1:17" x14ac:dyDescent="0.25">
      <c r="A8" s="92" t="s">
        <v>65</v>
      </c>
      <c r="B8" s="94">
        <v>32.799999999999997</v>
      </c>
      <c r="C8" s="144">
        <v>116250</v>
      </c>
      <c r="D8" s="57">
        <f t="shared" si="3"/>
        <v>3812999.9999999995</v>
      </c>
      <c r="E8" s="145">
        <v>116750</v>
      </c>
      <c r="F8" s="57">
        <f t="shared" si="2"/>
        <v>3829399.9999999995</v>
      </c>
      <c r="G8" s="145">
        <v>117250</v>
      </c>
      <c r="H8" s="59">
        <f t="shared" si="5"/>
        <v>3845799.9999999995</v>
      </c>
      <c r="I8" s="57"/>
      <c r="J8" s="57"/>
      <c r="K8" s="95" t="s">
        <v>55</v>
      </c>
      <c r="O8" s="16"/>
    </row>
    <row r="9" spans="1:17" x14ac:dyDescent="0.25">
      <c r="A9" s="26" t="s">
        <v>66</v>
      </c>
      <c r="B9" s="61">
        <v>34</v>
      </c>
      <c r="C9" s="145">
        <v>116250</v>
      </c>
      <c r="D9" s="59">
        <f t="shared" si="3"/>
        <v>3952500</v>
      </c>
      <c r="E9" s="145">
        <v>116750</v>
      </c>
      <c r="F9" s="59">
        <f t="shared" si="2"/>
        <v>3969500</v>
      </c>
      <c r="G9" s="145">
        <v>117250</v>
      </c>
      <c r="H9" s="59">
        <f t="shared" si="5"/>
        <v>3986500</v>
      </c>
      <c r="I9" s="59"/>
      <c r="J9" s="59"/>
      <c r="K9" s="60" t="s">
        <v>55</v>
      </c>
      <c r="O9" s="16"/>
    </row>
    <row r="10" spans="1:17" x14ac:dyDescent="0.25">
      <c r="A10" s="26" t="s">
        <v>66</v>
      </c>
      <c r="B10" s="61">
        <v>37</v>
      </c>
      <c r="C10" s="145">
        <v>114250</v>
      </c>
      <c r="D10" s="59">
        <f t="shared" si="3"/>
        <v>4227250</v>
      </c>
      <c r="E10" s="145">
        <v>114750</v>
      </c>
      <c r="F10" s="59">
        <f t="shared" si="2"/>
        <v>4245750</v>
      </c>
      <c r="G10" s="145">
        <v>115250</v>
      </c>
      <c r="H10" s="59">
        <f>G10*B10</f>
        <v>4264250</v>
      </c>
      <c r="I10" s="59"/>
      <c r="J10" s="59"/>
      <c r="K10" s="60" t="s">
        <v>55</v>
      </c>
      <c r="O10" s="16"/>
    </row>
    <row r="11" spans="1:17" x14ac:dyDescent="0.25">
      <c r="A11" s="26" t="s">
        <v>67</v>
      </c>
      <c r="B11" s="61">
        <v>51.1</v>
      </c>
      <c r="C11" s="145">
        <v>103750</v>
      </c>
      <c r="D11" s="59">
        <f t="shared" si="3"/>
        <v>5301625</v>
      </c>
      <c r="E11" s="145">
        <v>104250</v>
      </c>
      <c r="F11" s="59">
        <f t="shared" si="2"/>
        <v>5327175</v>
      </c>
      <c r="G11" s="145">
        <v>104750</v>
      </c>
      <c r="H11" s="59">
        <f t="shared" ref="H11:H12" si="6">G11*B11</f>
        <v>5352725</v>
      </c>
      <c r="I11" s="59"/>
      <c r="J11" s="59"/>
      <c r="K11" s="60" t="s">
        <v>55</v>
      </c>
      <c r="O11" s="16"/>
    </row>
    <row r="12" spans="1:17" x14ac:dyDescent="0.25">
      <c r="A12" s="26" t="s">
        <v>66</v>
      </c>
      <c r="B12" s="61">
        <v>55</v>
      </c>
      <c r="C12" s="145">
        <v>100750</v>
      </c>
      <c r="D12" s="59">
        <f t="shared" si="3"/>
        <v>5541250</v>
      </c>
      <c r="E12" s="145">
        <v>101250</v>
      </c>
      <c r="F12" s="59">
        <f t="shared" si="2"/>
        <v>5568750</v>
      </c>
      <c r="G12" s="145">
        <v>101750</v>
      </c>
      <c r="H12" s="59">
        <f t="shared" si="6"/>
        <v>5596250</v>
      </c>
      <c r="I12" s="59"/>
      <c r="J12" s="59"/>
      <c r="K12" s="60" t="s">
        <v>55</v>
      </c>
      <c r="L12" s="64"/>
      <c r="O12" s="16"/>
    </row>
    <row r="13" spans="1:17" ht="15.75" thickBot="1" x14ac:dyDescent="0.3">
      <c r="A13" s="96" t="s">
        <v>67</v>
      </c>
      <c r="B13" s="81">
        <v>56.5</v>
      </c>
      <c r="C13" s="146">
        <v>100750</v>
      </c>
      <c r="D13" s="147">
        <f t="shared" si="3"/>
        <v>5692375</v>
      </c>
      <c r="E13" s="143">
        <v>101250</v>
      </c>
      <c r="F13" s="148">
        <f t="shared" si="2"/>
        <v>5720625</v>
      </c>
      <c r="G13" s="143">
        <v>101750</v>
      </c>
      <c r="H13" s="62">
        <f t="shared" ref="H13" si="7">G13*B13</f>
        <v>5748875</v>
      </c>
      <c r="I13" s="97"/>
      <c r="J13" s="97"/>
      <c r="K13" s="82" t="s">
        <v>55</v>
      </c>
    </row>
    <row r="14" spans="1:17" x14ac:dyDescent="0.25">
      <c r="C14" s="64"/>
      <c r="D14" s="64"/>
    </row>
    <row r="15" spans="1:17" s="2" customFormat="1" ht="27.75" customHeight="1" thickBot="1" x14ac:dyDescent="0.35">
      <c r="A15" s="21" t="s">
        <v>72</v>
      </c>
      <c r="E15" s="3"/>
      <c r="G15" s="3"/>
      <c r="H15" s="3"/>
      <c r="I15" s="3"/>
      <c r="J15" s="3"/>
      <c r="K15" s="3"/>
      <c r="L15" s="3"/>
    </row>
    <row r="16" spans="1:17" ht="52.5" customHeight="1" thickBot="1" x14ac:dyDescent="0.3">
      <c r="A16" s="4" t="s">
        <v>0</v>
      </c>
      <c r="B16" s="5" t="s">
        <v>1</v>
      </c>
      <c r="C16" s="5" t="s">
        <v>8</v>
      </c>
      <c r="D16" s="5" t="s">
        <v>3</v>
      </c>
      <c r="E16" s="5" t="s">
        <v>7</v>
      </c>
      <c r="F16" s="5" t="s">
        <v>3</v>
      </c>
      <c r="G16" s="5" t="s">
        <v>6</v>
      </c>
      <c r="H16" s="5" t="s">
        <v>3</v>
      </c>
      <c r="I16" s="5" t="s">
        <v>5</v>
      </c>
      <c r="J16" s="5" t="s">
        <v>3</v>
      </c>
      <c r="K16" s="6" t="s">
        <v>4</v>
      </c>
    </row>
    <row r="17" spans="1:17" ht="15.75" thickBot="1" x14ac:dyDescent="0.3">
      <c r="A17" s="134" t="s">
        <v>27</v>
      </c>
      <c r="B17" s="135">
        <v>55</v>
      </c>
      <c r="C17" s="139">
        <v>106795</v>
      </c>
      <c r="D17" s="136">
        <f>C17*B17</f>
        <v>5873725</v>
      </c>
      <c r="E17" s="139">
        <v>107325</v>
      </c>
      <c r="F17" s="137">
        <f>E17*B17</f>
        <v>5902875</v>
      </c>
      <c r="G17" s="139">
        <v>107855</v>
      </c>
      <c r="H17" s="137">
        <v>5932025</v>
      </c>
      <c r="I17" s="194">
        <v>108385</v>
      </c>
      <c r="J17" s="195">
        <f>J3*106%</f>
        <v>5961175</v>
      </c>
      <c r="K17" s="138" t="s">
        <v>55</v>
      </c>
      <c r="N17" s="88"/>
      <c r="O17" s="88"/>
    </row>
    <row r="18" spans="1:17" ht="15" customHeight="1" x14ac:dyDescent="0.25">
      <c r="A18" s="26" t="s">
        <v>81</v>
      </c>
      <c r="B18" s="94">
        <v>21.3</v>
      </c>
      <c r="C18" s="199"/>
      <c r="D18" s="192"/>
      <c r="E18" s="191">
        <v>149843</v>
      </c>
      <c r="F18" s="192">
        <f t="shared" ref="F18:F27" si="8">E18*B18</f>
        <v>3191655.9</v>
      </c>
      <c r="G18" s="140">
        <v>147355</v>
      </c>
      <c r="H18" s="57">
        <v>3138658.0920000002</v>
      </c>
      <c r="I18" s="57"/>
      <c r="J18" s="57"/>
      <c r="K18" s="133" t="s">
        <v>21</v>
      </c>
      <c r="L18" s="196" t="s">
        <v>99</v>
      </c>
      <c r="M18" s="197"/>
      <c r="N18" s="197"/>
      <c r="O18" s="197"/>
      <c r="P18" s="198"/>
      <c r="Q18" s="198"/>
    </row>
    <row r="19" spans="1:17" x14ac:dyDescent="0.25">
      <c r="A19" s="26" t="s">
        <v>82</v>
      </c>
      <c r="B19" s="132">
        <v>37</v>
      </c>
      <c r="C19" s="151">
        <v>121105</v>
      </c>
      <c r="D19" s="59">
        <f t="shared" ref="D18:D27" si="9">C19*B19</f>
        <v>4480885</v>
      </c>
      <c r="E19" s="151">
        <v>121635</v>
      </c>
      <c r="F19" s="59">
        <f t="shared" si="8"/>
        <v>4500495</v>
      </c>
      <c r="G19" s="145">
        <v>122165</v>
      </c>
      <c r="H19" s="58">
        <v>4520105</v>
      </c>
      <c r="I19" s="58"/>
      <c r="J19" s="58"/>
      <c r="K19" s="133" t="s">
        <v>21</v>
      </c>
      <c r="N19" s="88"/>
      <c r="O19" s="88"/>
    </row>
    <row r="20" spans="1:17" x14ac:dyDescent="0.25">
      <c r="A20" s="26" t="s">
        <v>49</v>
      </c>
      <c r="B20" s="132">
        <v>55</v>
      </c>
      <c r="C20" s="151">
        <v>107759</v>
      </c>
      <c r="D20" s="59">
        <f t="shared" si="9"/>
        <v>5926745</v>
      </c>
      <c r="E20" s="151">
        <v>108289</v>
      </c>
      <c r="F20" s="59">
        <f t="shared" si="8"/>
        <v>5955895</v>
      </c>
      <c r="G20" s="145">
        <v>107855</v>
      </c>
      <c r="H20" s="58">
        <v>5932025</v>
      </c>
      <c r="I20" s="58"/>
      <c r="J20" s="58"/>
      <c r="K20" s="133" t="s">
        <v>21</v>
      </c>
      <c r="N20" s="88"/>
      <c r="O20" s="88"/>
    </row>
    <row r="21" spans="1:17" ht="15.75" thickBot="1" x14ac:dyDescent="0.3">
      <c r="A21" s="15" t="s">
        <v>50</v>
      </c>
      <c r="B21" s="65">
        <v>64.8</v>
      </c>
      <c r="C21" s="150">
        <v>96907</v>
      </c>
      <c r="D21" s="147">
        <f t="shared" si="9"/>
        <v>6279573.5999999996</v>
      </c>
      <c r="E21" s="150">
        <v>97437</v>
      </c>
      <c r="F21" s="148">
        <f t="shared" si="8"/>
        <v>6313917.5999999996</v>
      </c>
      <c r="G21" s="150">
        <v>97149</v>
      </c>
      <c r="H21" s="62">
        <v>6295255.2000000002</v>
      </c>
      <c r="I21" s="93"/>
      <c r="J21" s="62"/>
      <c r="K21" s="63" t="s">
        <v>21</v>
      </c>
      <c r="N21" s="88"/>
      <c r="O21" s="88"/>
    </row>
    <row r="22" spans="1:17" x14ac:dyDescent="0.25">
      <c r="A22" s="92" t="s">
        <v>65</v>
      </c>
      <c r="B22" s="94">
        <v>32.799999999999997</v>
      </c>
      <c r="C22" s="140">
        <v>123225</v>
      </c>
      <c r="D22" s="57">
        <f t="shared" si="9"/>
        <v>4041779.9999999995</v>
      </c>
      <c r="E22" s="140">
        <v>123755</v>
      </c>
      <c r="F22" s="57">
        <f t="shared" si="8"/>
        <v>4059163.9999999995</v>
      </c>
      <c r="G22" s="144">
        <v>124285</v>
      </c>
      <c r="H22" s="59">
        <v>4076547.9999999995</v>
      </c>
      <c r="I22" s="57"/>
      <c r="J22" s="57"/>
      <c r="K22" s="95" t="s">
        <v>55</v>
      </c>
      <c r="N22" s="88"/>
      <c r="O22" s="88"/>
    </row>
    <row r="23" spans="1:17" x14ac:dyDescent="0.25">
      <c r="A23" s="26" t="s">
        <v>66</v>
      </c>
      <c r="B23" s="61">
        <v>34</v>
      </c>
      <c r="C23" s="151">
        <v>123225</v>
      </c>
      <c r="D23" s="59">
        <f t="shared" si="9"/>
        <v>4189650</v>
      </c>
      <c r="E23" s="151">
        <v>123755</v>
      </c>
      <c r="F23" s="59">
        <f t="shared" si="8"/>
        <v>4207670</v>
      </c>
      <c r="G23" s="145">
        <v>124285</v>
      </c>
      <c r="H23" s="59">
        <v>4225690</v>
      </c>
      <c r="I23" s="59"/>
      <c r="J23" s="59"/>
      <c r="K23" s="60" t="s">
        <v>55</v>
      </c>
      <c r="N23" s="88"/>
      <c r="O23" s="88"/>
    </row>
    <row r="24" spans="1:17" x14ac:dyDescent="0.25">
      <c r="A24" s="26" t="s">
        <v>66</v>
      </c>
      <c r="B24" s="61">
        <v>37</v>
      </c>
      <c r="C24" s="151">
        <v>121105</v>
      </c>
      <c r="D24" s="59">
        <f t="shared" si="9"/>
        <v>4480885</v>
      </c>
      <c r="E24" s="151">
        <v>121635</v>
      </c>
      <c r="F24" s="59">
        <f t="shared" si="8"/>
        <v>4500495</v>
      </c>
      <c r="G24" s="145">
        <v>122165</v>
      </c>
      <c r="H24" s="59">
        <v>4520105</v>
      </c>
      <c r="I24" s="59"/>
      <c r="J24" s="59"/>
      <c r="K24" s="60" t="s">
        <v>55</v>
      </c>
      <c r="N24" s="88"/>
      <c r="O24" s="88"/>
    </row>
    <row r="25" spans="1:17" x14ac:dyDescent="0.25">
      <c r="A25" s="26" t="s">
        <v>67</v>
      </c>
      <c r="B25" s="61">
        <v>51.1</v>
      </c>
      <c r="C25" s="151">
        <v>109975</v>
      </c>
      <c r="D25" s="59">
        <f t="shared" si="9"/>
        <v>5619722.5</v>
      </c>
      <c r="E25" s="142">
        <v>110505</v>
      </c>
      <c r="F25" s="58">
        <f t="shared" si="8"/>
        <v>5646805.5</v>
      </c>
      <c r="G25" s="145">
        <v>111035</v>
      </c>
      <c r="H25" s="59">
        <v>5673888.5</v>
      </c>
      <c r="I25" s="59"/>
      <c r="J25" s="59"/>
      <c r="K25" s="60" t="s">
        <v>55</v>
      </c>
      <c r="N25" s="88"/>
      <c r="O25" s="88"/>
    </row>
    <row r="26" spans="1:17" x14ac:dyDescent="0.25">
      <c r="A26" s="26" t="s">
        <v>66</v>
      </c>
      <c r="B26" s="61">
        <v>55</v>
      </c>
      <c r="C26" s="151">
        <v>106795</v>
      </c>
      <c r="D26" s="59">
        <f t="shared" si="9"/>
        <v>5873725</v>
      </c>
      <c r="E26" s="151">
        <v>107325</v>
      </c>
      <c r="F26" s="59">
        <f t="shared" si="8"/>
        <v>5902875</v>
      </c>
      <c r="G26" s="145">
        <v>107855</v>
      </c>
      <c r="H26" s="59">
        <v>5932025</v>
      </c>
      <c r="I26" s="59"/>
      <c r="J26" s="59"/>
      <c r="K26" s="60" t="s">
        <v>55</v>
      </c>
      <c r="N26" s="88"/>
      <c r="O26" s="88"/>
    </row>
    <row r="27" spans="1:17" ht="15.75" thickBot="1" x14ac:dyDescent="0.3">
      <c r="A27" s="96" t="s">
        <v>67</v>
      </c>
      <c r="B27" s="81">
        <v>56.5</v>
      </c>
      <c r="C27" s="150">
        <v>106795</v>
      </c>
      <c r="D27" s="147">
        <f t="shared" si="9"/>
        <v>6033917.5</v>
      </c>
      <c r="E27" s="150">
        <v>107325</v>
      </c>
      <c r="F27" s="148">
        <f t="shared" si="8"/>
        <v>6063862.5</v>
      </c>
      <c r="G27" s="150">
        <v>107855</v>
      </c>
      <c r="H27" s="62">
        <v>6093807.5</v>
      </c>
      <c r="I27" s="97"/>
      <c r="J27" s="97"/>
      <c r="K27" s="82" t="s">
        <v>55</v>
      </c>
      <c r="N27" s="88"/>
      <c r="O27" s="88"/>
    </row>
    <row r="30" spans="1:17" ht="19.5" thickBot="1" x14ac:dyDescent="0.35">
      <c r="A30" s="21" t="s">
        <v>73</v>
      </c>
      <c r="B30" s="2"/>
      <c r="C30" s="2"/>
      <c r="D30" s="2"/>
      <c r="E30" s="3"/>
      <c r="F30" s="2"/>
      <c r="G30" s="3"/>
      <c r="H30" s="3"/>
      <c r="I30" s="3"/>
      <c r="J30" s="3"/>
      <c r="K30" s="3"/>
    </row>
    <row r="31" spans="1:17" ht="45.75" thickBot="1" x14ac:dyDescent="0.3">
      <c r="A31" s="4" t="s">
        <v>0</v>
      </c>
      <c r="B31" s="5" t="s">
        <v>1</v>
      </c>
      <c r="C31" s="5" t="s">
        <v>8</v>
      </c>
      <c r="D31" s="5" t="s">
        <v>3</v>
      </c>
      <c r="E31" s="5" t="s">
        <v>7</v>
      </c>
      <c r="F31" s="5" t="s">
        <v>3</v>
      </c>
      <c r="G31" s="5" t="s">
        <v>6</v>
      </c>
      <c r="H31" s="5" t="s">
        <v>3</v>
      </c>
      <c r="I31" s="5" t="s">
        <v>5</v>
      </c>
      <c r="J31" s="5" t="s">
        <v>3</v>
      </c>
      <c r="K31" s="6" t="s">
        <v>4</v>
      </c>
    </row>
    <row r="32" spans="1:17" ht="15.75" thickBot="1" x14ac:dyDescent="0.3">
      <c r="A32" s="134" t="s">
        <v>27</v>
      </c>
      <c r="B32" s="135">
        <v>55</v>
      </c>
      <c r="C32" s="139">
        <v>98735</v>
      </c>
      <c r="D32" s="136">
        <f>C32*B32</f>
        <v>5430425</v>
      </c>
      <c r="E32" s="139">
        <v>99225</v>
      </c>
      <c r="F32" s="137">
        <v>5457375</v>
      </c>
      <c r="G32" s="139">
        <v>99715</v>
      </c>
      <c r="H32" s="137">
        <v>5484325</v>
      </c>
      <c r="I32" s="194">
        <v>100205</v>
      </c>
      <c r="J32" s="195">
        <f>I32*B32</f>
        <v>5511275</v>
      </c>
      <c r="K32" s="138" t="s">
        <v>55</v>
      </c>
      <c r="N32" s="16"/>
      <c r="O32" s="16"/>
    </row>
    <row r="33" spans="1:17" ht="15" customHeight="1" x14ac:dyDescent="0.25">
      <c r="A33" s="26" t="s">
        <v>81</v>
      </c>
      <c r="B33" s="94">
        <v>21.3</v>
      </c>
      <c r="C33" s="199"/>
      <c r="D33" s="192"/>
      <c r="E33" s="193">
        <v>138534</v>
      </c>
      <c r="F33" s="192">
        <v>2950769.5140000004</v>
      </c>
      <c r="G33" s="144">
        <v>136234</v>
      </c>
      <c r="H33" s="57">
        <v>2901778.236</v>
      </c>
      <c r="I33" s="57"/>
      <c r="J33" s="57"/>
      <c r="K33" s="133" t="s">
        <v>21</v>
      </c>
      <c r="L33" s="196" t="s">
        <v>99</v>
      </c>
      <c r="M33" s="197"/>
      <c r="N33" s="197"/>
      <c r="O33" s="197"/>
      <c r="P33" s="198"/>
      <c r="Q33" s="198"/>
    </row>
    <row r="34" spans="1:17" x14ac:dyDescent="0.25">
      <c r="A34" s="26" t="s">
        <v>82</v>
      </c>
      <c r="B34" s="132">
        <v>37</v>
      </c>
      <c r="C34" s="151">
        <v>111965</v>
      </c>
      <c r="D34" s="59">
        <f t="shared" ref="D33:D42" si="10">C34*B34</f>
        <v>4142705</v>
      </c>
      <c r="E34" s="145">
        <v>112455</v>
      </c>
      <c r="F34" s="59">
        <v>4160835</v>
      </c>
      <c r="G34" s="145">
        <v>112945</v>
      </c>
      <c r="H34" s="58">
        <v>4178965</v>
      </c>
      <c r="I34" s="58"/>
      <c r="J34" s="58"/>
      <c r="K34" s="133" t="s">
        <v>21</v>
      </c>
      <c r="N34" s="16"/>
      <c r="O34" s="16"/>
    </row>
    <row r="35" spans="1:17" x14ac:dyDescent="0.25">
      <c r="A35" s="26" t="s">
        <v>49</v>
      </c>
      <c r="B35" s="132">
        <v>55</v>
      </c>
      <c r="C35" s="151">
        <v>99626</v>
      </c>
      <c r="D35" s="59">
        <f t="shared" si="10"/>
        <v>5479430</v>
      </c>
      <c r="E35" s="145">
        <v>100116</v>
      </c>
      <c r="F35" s="59">
        <v>5506370.0999999996</v>
      </c>
      <c r="G35" s="145">
        <v>99715</v>
      </c>
      <c r="H35" s="58">
        <v>5484325</v>
      </c>
      <c r="I35" s="58"/>
      <c r="J35" s="58"/>
      <c r="K35" s="133" t="s">
        <v>21</v>
      </c>
      <c r="N35" s="16"/>
      <c r="O35" s="16"/>
    </row>
    <row r="36" spans="1:17" ht="15.75" thickBot="1" x14ac:dyDescent="0.3">
      <c r="A36" s="15" t="s">
        <v>50</v>
      </c>
      <c r="B36" s="65">
        <v>64.8</v>
      </c>
      <c r="C36" s="150">
        <v>89594</v>
      </c>
      <c r="D36" s="147">
        <f t="shared" si="10"/>
        <v>5805691.2000000002</v>
      </c>
      <c r="E36" s="150">
        <v>90084</v>
      </c>
      <c r="F36" s="148">
        <v>5837414.6879999992</v>
      </c>
      <c r="G36" s="150">
        <v>89817</v>
      </c>
      <c r="H36" s="62">
        <v>5820141.5999999996</v>
      </c>
      <c r="I36" s="93"/>
      <c r="J36" s="62"/>
      <c r="K36" s="63" t="s">
        <v>21</v>
      </c>
      <c r="N36" s="16"/>
      <c r="O36" s="16"/>
    </row>
    <row r="37" spans="1:17" x14ac:dyDescent="0.25">
      <c r="A37" s="92" t="s">
        <v>65</v>
      </c>
      <c r="B37" s="94">
        <v>32.799999999999997</v>
      </c>
      <c r="C37" s="140">
        <v>113925</v>
      </c>
      <c r="D37" s="57">
        <f t="shared" si="10"/>
        <v>3736739.9999999995</v>
      </c>
      <c r="E37" s="144">
        <v>114415</v>
      </c>
      <c r="F37" s="57">
        <v>3752811.9999999995</v>
      </c>
      <c r="G37" s="144">
        <v>114905</v>
      </c>
      <c r="H37" s="59">
        <v>3768883.9999999995</v>
      </c>
      <c r="I37" s="57"/>
      <c r="J37" s="57"/>
      <c r="K37" s="95" t="s">
        <v>55</v>
      </c>
      <c r="N37" s="16"/>
      <c r="O37" s="16"/>
    </row>
    <row r="38" spans="1:17" x14ac:dyDescent="0.25">
      <c r="A38" s="26" t="s">
        <v>66</v>
      </c>
      <c r="B38" s="61">
        <v>34</v>
      </c>
      <c r="C38" s="151">
        <v>113925</v>
      </c>
      <c r="D38" s="59">
        <f t="shared" si="10"/>
        <v>3873450</v>
      </c>
      <c r="E38" s="145">
        <v>114415</v>
      </c>
      <c r="F38" s="59">
        <v>3890110</v>
      </c>
      <c r="G38" s="145">
        <v>114905</v>
      </c>
      <c r="H38" s="59">
        <v>3906770</v>
      </c>
      <c r="I38" s="59"/>
      <c r="J38" s="59"/>
      <c r="K38" s="60" t="s">
        <v>55</v>
      </c>
      <c r="N38" s="16"/>
      <c r="O38" s="16"/>
    </row>
    <row r="39" spans="1:17" x14ac:dyDescent="0.25">
      <c r="A39" s="26" t="s">
        <v>66</v>
      </c>
      <c r="B39" s="61">
        <v>37</v>
      </c>
      <c r="C39" s="151">
        <v>111965</v>
      </c>
      <c r="D39" s="59">
        <f t="shared" si="10"/>
        <v>4142705</v>
      </c>
      <c r="E39" s="145">
        <v>112455</v>
      </c>
      <c r="F39" s="59">
        <v>4160835</v>
      </c>
      <c r="G39" s="145">
        <v>112945</v>
      </c>
      <c r="H39" s="59">
        <v>4178965</v>
      </c>
      <c r="I39" s="59"/>
      <c r="J39" s="59"/>
      <c r="K39" s="60" t="s">
        <v>55</v>
      </c>
      <c r="N39" s="16"/>
      <c r="O39" s="16"/>
    </row>
    <row r="40" spans="1:17" x14ac:dyDescent="0.25">
      <c r="A40" s="26" t="s">
        <v>67</v>
      </c>
      <c r="B40" s="61">
        <v>51.1</v>
      </c>
      <c r="C40" s="151">
        <v>101675</v>
      </c>
      <c r="D40" s="59">
        <f t="shared" si="10"/>
        <v>5195592.5</v>
      </c>
      <c r="E40" s="145">
        <v>102165</v>
      </c>
      <c r="F40" s="59">
        <v>5220631.5</v>
      </c>
      <c r="G40" s="145">
        <v>102655</v>
      </c>
      <c r="H40" s="59">
        <v>5245670.5</v>
      </c>
      <c r="I40" s="59"/>
      <c r="J40" s="59"/>
      <c r="K40" s="60" t="s">
        <v>55</v>
      </c>
      <c r="M40" s="88"/>
      <c r="N40" s="16"/>
      <c r="O40" s="16"/>
    </row>
    <row r="41" spans="1:17" x14ac:dyDescent="0.25">
      <c r="A41" s="26" t="s">
        <v>66</v>
      </c>
      <c r="B41" s="61">
        <v>55</v>
      </c>
      <c r="C41" s="151">
        <v>98735</v>
      </c>
      <c r="D41" s="59">
        <f t="shared" si="10"/>
        <v>5430425</v>
      </c>
      <c r="E41" s="145">
        <v>99225</v>
      </c>
      <c r="F41" s="59">
        <v>5457375</v>
      </c>
      <c r="G41" s="145">
        <v>99715</v>
      </c>
      <c r="H41" s="59">
        <v>5484325</v>
      </c>
      <c r="I41" s="59"/>
      <c r="J41" s="59"/>
      <c r="K41" s="60" t="s">
        <v>55</v>
      </c>
      <c r="N41" s="16"/>
      <c r="O41" s="16"/>
    </row>
    <row r="42" spans="1:17" ht="15.75" thickBot="1" x14ac:dyDescent="0.3">
      <c r="A42" s="96" t="s">
        <v>67</v>
      </c>
      <c r="B42" s="81">
        <v>56.5</v>
      </c>
      <c r="C42" s="150">
        <v>98735</v>
      </c>
      <c r="D42" s="147">
        <f t="shared" si="10"/>
        <v>5578527.5</v>
      </c>
      <c r="E42" s="150">
        <v>99225</v>
      </c>
      <c r="F42" s="148">
        <v>5606212.5</v>
      </c>
      <c r="G42" s="150">
        <v>99715</v>
      </c>
      <c r="H42" s="62">
        <v>5633897.5</v>
      </c>
      <c r="I42" s="97"/>
      <c r="J42" s="97"/>
      <c r="K42" s="82" t="s">
        <v>55</v>
      </c>
      <c r="N42" s="16"/>
      <c r="O42" s="16"/>
    </row>
  </sheetData>
  <mergeCells count="3">
    <mergeCell ref="L4:Q4"/>
    <mergeCell ref="L18:Q18"/>
    <mergeCell ref="L33:Q33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zoomScale="90" zoomScaleNormal="90" workbookViewId="0">
      <selection activeCell="E74" sqref="E74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1" t="s">
        <v>68</v>
      </c>
      <c r="E1" s="3"/>
      <c r="F1" s="3"/>
      <c r="G1" s="3"/>
      <c r="H1" s="3"/>
      <c r="I1" s="3"/>
      <c r="J1" s="3"/>
      <c r="K1" s="3"/>
      <c r="L1" s="3"/>
    </row>
    <row r="2" spans="1:12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75" t="s">
        <v>35</v>
      </c>
    </row>
    <row r="3" spans="1:12" s="33" customFormat="1" ht="15.75" thickBot="1" x14ac:dyDescent="0.3">
      <c r="A3" s="73" t="s">
        <v>57</v>
      </c>
      <c r="B3" s="74">
        <v>48.45</v>
      </c>
      <c r="C3" s="71"/>
      <c r="D3" s="72"/>
      <c r="E3" s="125">
        <v>90651.9834881321</v>
      </c>
      <c r="F3" s="22">
        <f>E3*B3</f>
        <v>4392088.6000000006</v>
      </c>
      <c r="G3" s="76" t="s">
        <v>56</v>
      </c>
      <c r="I3" s="77"/>
      <c r="J3" s="77"/>
      <c r="K3" s="77"/>
    </row>
    <row r="4" spans="1:12" s="33" customFormat="1" x14ac:dyDescent="0.25">
      <c r="A4" s="37" t="s">
        <v>36</v>
      </c>
      <c r="B4" s="38">
        <v>28.07</v>
      </c>
      <c r="C4" s="124">
        <v>108582</v>
      </c>
      <c r="D4" s="39">
        <f>C4*B4</f>
        <v>3047896.74</v>
      </c>
      <c r="E4" s="156">
        <v>109582</v>
      </c>
      <c r="F4" s="39">
        <f>E4*B4</f>
        <v>3075966.74</v>
      </c>
      <c r="G4" s="9" t="s">
        <v>10</v>
      </c>
      <c r="J4" s="77"/>
      <c r="K4" s="77"/>
    </row>
    <row r="5" spans="1:12" s="33" customFormat="1" ht="15.75" thickBot="1" x14ac:dyDescent="0.3">
      <c r="A5" s="43" t="s">
        <v>37</v>
      </c>
      <c r="B5" s="56">
        <v>55.6</v>
      </c>
      <c r="C5" s="125">
        <v>81953</v>
      </c>
      <c r="D5" s="22">
        <f t="shared" ref="D5" si="0">C5*B5</f>
        <v>4556586.8</v>
      </c>
      <c r="E5" s="125">
        <v>82953</v>
      </c>
      <c r="F5" s="22">
        <f t="shared" ref="F5" si="1">E5*B5</f>
        <v>4612186.8</v>
      </c>
      <c r="G5" s="23" t="s">
        <v>10</v>
      </c>
      <c r="J5" s="77"/>
      <c r="K5" s="77"/>
    </row>
    <row r="6" spans="1:12" s="33" customFormat="1" x14ac:dyDescent="0.25">
      <c r="A6" s="37" t="s">
        <v>38</v>
      </c>
      <c r="B6" s="35">
        <v>55.6</v>
      </c>
      <c r="C6" s="152">
        <v>81953</v>
      </c>
      <c r="D6" s="11">
        <f t="shared" ref="D6:D7" si="2">C6*B6</f>
        <v>4556586.8</v>
      </c>
      <c r="E6" s="152">
        <v>82953</v>
      </c>
      <c r="F6" s="11">
        <f t="shared" ref="F6" si="3">E6*B6</f>
        <v>4612186.8</v>
      </c>
      <c r="G6" s="36" t="s">
        <v>10</v>
      </c>
      <c r="J6" s="77"/>
      <c r="K6" s="77"/>
    </row>
    <row r="7" spans="1:12" s="33" customFormat="1" ht="15.75" thickBot="1" x14ac:dyDescent="0.3">
      <c r="A7" s="43" t="s">
        <v>39</v>
      </c>
      <c r="B7" s="44">
        <v>65.069999999999993</v>
      </c>
      <c r="C7" s="125">
        <v>76953</v>
      </c>
      <c r="D7" s="22">
        <f t="shared" si="2"/>
        <v>5007331.709999999</v>
      </c>
      <c r="E7" s="125">
        <v>77953</v>
      </c>
      <c r="F7" s="22">
        <f t="shared" ref="F7" si="4">E7*B7</f>
        <v>5072401.709999999</v>
      </c>
      <c r="G7" s="45" t="s">
        <v>10</v>
      </c>
      <c r="J7" s="77"/>
      <c r="K7" s="77"/>
    </row>
    <row r="8" spans="1:12" s="33" customFormat="1" x14ac:dyDescent="0.25">
      <c r="A8" s="37" t="s">
        <v>40</v>
      </c>
      <c r="B8" s="38">
        <v>34.630000000000003</v>
      </c>
      <c r="C8" s="124">
        <v>101004</v>
      </c>
      <c r="D8" s="11">
        <f t="shared" ref="D8" si="5">C8*B8</f>
        <v>3497768.5200000005</v>
      </c>
      <c r="E8" s="156">
        <v>102004</v>
      </c>
      <c r="F8" s="11">
        <f t="shared" ref="F8" si="6">E8*B8</f>
        <v>3532398.5200000005</v>
      </c>
      <c r="G8" s="36" t="s">
        <v>10</v>
      </c>
      <c r="J8" s="77"/>
      <c r="K8" s="77"/>
    </row>
    <row r="9" spans="1:12" s="33" customFormat="1" x14ac:dyDescent="0.25">
      <c r="A9" s="37" t="s">
        <v>41</v>
      </c>
      <c r="B9" s="35">
        <v>48.45</v>
      </c>
      <c r="C9" s="152">
        <v>87588</v>
      </c>
      <c r="D9" s="11">
        <f t="shared" ref="D9:D12" si="7">C9*B9</f>
        <v>4243638.6000000006</v>
      </c>
      <c r="E9" s="152">
        <v>88588</v>
      </c>
      <c r="F9" s="11">
        <f t="shared" ref="F9:F10" si="8">E9*B9</f>
        <v>4292088.6000000006</v>
      </c>
      <c r="G9" s="36" t="s">
        <v>10</v>
      </c>
      <c r="J9" s="77"/>
      <c r="K9" s="77"/>
    </row>
    <row r="10" spans="1:12" s="33" customFormat="1" x14ac:dyDescent="0.25">
      <c r="A10" s="37" t="s">
        <v>41</v>
      </c>
      <c r="B10" s="35">
        <v>55.6</v>
      </c>
      <c r="C10" s="152">
        <v>81953</v>
      </c>
      <c r="D10" s="11">
        <f t="shared" si="7"/>
        <v>4556586.8</v>
      </c>
      <c r="E10" s="152">
        <v>82953</v>
      </c>
      <c r="F10" s="11">
        <f t="shared" si="8"/>
        <v>4612186.8</v>
      </c>
      <c r="G10" s="36" t="s">
        <v>10</v>
      </c>
      <c r="J10" s="77"/>
      <c r="K10" s="77"/>
    </row>
    <row r="11" spans="1:12" s="33" customFormat="1" x14ac:dyDescent="0.25">
      <c r="A11" s="40" t="s">
        <v>42</v>
      </c>
      <c r="B11" s="41">
        <v>60.64</v>
      </c>
      <c r="C11" s="153">
        <v>78953</v>
      </c>
      <c r="D11" s="11">
        <f t="shared" si="7"/>
        <v>4787709.92</v>
      </c>
      <c r="E11" s="157"/>
      <c r="F11" s="42"/>
      <c r="G11" s="36" t="s">
        <v>10</v>
      </c>
      <c r="J11" s="77"/>
      <c r="K11" s="77"/>
    </row>
    <row r="12" spans="1:12" s="33" customFormat="1" ht="15.75" thickBot="1" x14ac:dyDescent="0.3">
      <c r="A12" s="43" t="s">
        <v>42</v>
      </c>
      <c r="B12" s="44">
        <v>65.069999999999993</v>
      </c>
      <c r="C12" s="125">
        <v>76953</v>
      </c>
      <c r="D12" s="22">
        <f t="shared" si="7"/>
        <v>5007331.709999999</v>
      </c>
      <c r="E12" s="125">
        <v>77953</v>
      </c>
      <c r="F12" s="22">
        <f t="shared" ref="F12" si="9">E12*B12</f>
        <v>5072401.709999999</v>
      </c>
      <c r="G12" s="45" t="s">
        <v>10</v>
      </c>
      <c r="J12" s="77"/>
      <c r="K12" s="77"/>
    </row>
    <row r="13" spans="1:12" s="33" customFormat="1" x14ac:dyDescent="0.25">
      <c r="A13" s="51" t="s">
        <v>45</v>
      </c>
      <c r="B13" s="52">
        <v>18.95</v>
      </c>
      <c r="C13" s="154">
        <v>119300</v>
      </c>
      <c r="D13" s="48">
        <f>B13*C13</f>
        <v>2260735</v>
      </c>
      <c r="E13" s="154">
        <v>120300</v>
      </c>
      <c r="F13" s="53">
        <f>E13*B13</f>
        <v>2279685</v>
      </c>
      <c r="G13" s="54" t="s">
        <v>10</v>
      </c>
      <c r="J13" s="77"/>
      <c r="K13" s="77"/>
    </row>
    <row r="14" spans="1:12" s="33" customFormat="1" x14ac:dyDescent="0.25">
      <c r="A14" s="46" t="s">
        <v>45</v>
      </c>
      <c r="B14" s="47">
        <v>20.67</v>
      </c>
      <c r="C14" s="155">
        <v>116300</v>
      </c>
      <c r="D14" s="48">
        <f>C14*B14</f>
        <v>2403921</v>
      </c>
      <c r="E14" s="155">
        <v>117300</v>
      </c>
      <c r="F14" s="48">
        <f>E14*B14</f>
        <v>2424591</v>
      </c>
      <c r="G14" s="49" t="s">
        <v>10</v>
      </c>
      <c r="J14" s="77"/>
      <c r="K14" s="77"/>
    </row>
    <row r="15" spans="1:12" s="33" customFormat="1" x14ac:dyDescent="0.25">
      <c r="A15" s="37" t="s">
        <v>44</v>
      </c>
      <c r="B15" s="38">
        <v>34.630000000000003</v>
      </c>
      <c r="C15" s="124">
        <v>101004</v>
      </c>
      <c r="D15" s="11">
        <f t="shared" ref="D15" si="10">C15*B15</f>
        <v>3497768.5200000005</v>
      </c>
      <c r="E15" s="156">
        <v>102004</v>
      </c>
      <c r="F15" s="11">
        <f t="shared" ref="F15" si="11">E15*B15</f>
        <v>3532398.5200000005</v>
      </c>
      <c r="G15" s="36" t="s">
        <v>10</v>
      </c>
      <c r="J15" s="77"/>
      <c r="K15" s="77"/>
    </row>
    <row r="16" spans="1:12" s="33" customFormat="1" x14ac:dyDescent="0.25">
      <c r="A16" s="40" t="s">
        <v>46</v>
      </c>
      <c r="B16" s="35">
        <v>38.25</v>
      </c>
      <c r="C16" s="152">
        <v>97300</v>
      </c>
      <c r="D16" s="11">
        <f>C16*B16</f>
        <v>3721725</v>
      </c>
      <c r="E16" s="158">
        <v>98300</v>
      </c>
      <c r="F16" s="11">
        <f>E16*B16</f>
        <v>3759975</v>
      </c>
      <c r="G16" s="36" t="s">
        <v>10</v>
      </c>
      <c r="J16" s="77"/>
      <c r="K16" s="77"/>
    </row>
    <row r="17" spans="1:11" s="33" customFormat="1" x14ac:dyDescent="0.25">
      <c r="A17" s="34" t="s">
        <v>44</v>
      </c>
      <c r="B17" s="35">
        <v>39</v>
      </c>
      <c r="C17" s="152">
        <v>97074</v>
      </c>
      <c r="D17" s="11">
        <f>C17*B17</f>
        <v>3785886</v>
      </c>
      <c r="E17" s="152">
        <v>98074</v>
      </c>
      <c r="F17" s="11">
        <f>E17*B17</f>
        <v>3824886</v>
      </c>
      <c r="G17" s="36" t="s">
        <v>10</v>
      </c>
      <c r="J17" s="77"/>
      <c r="K17" s="77"/>
    </row>
    <row r="18" spans="1:11" s="33" customFormat="1" x14ac:dyDescent="0.25">
      <c r="A18" s="37" t="s">
        <v>47</v>
      </c>
      <c r="B18" s="38">
        <v>40.89</v>
      </c>
      <c r="C18" s="124">
        <v>93800</v>
      </c>
      <c r="D18" s="39">
        <f t="shared" ref="D18:D22" si="12">C18*B18</f>
        <v>3835482</v>
      </c>
      <c r="E18" s="156">
        <v>94800</v>
      </c>
      <c r="F18" s="39">
        <f t="shared" ref="F18:F22" si="13">E18*B18</f>
        <v>3876372</v>
      </c>
      <c r="G18" s="9" t="s">
        <v>10</v>
      </c>
      <c r="J18" s="77"/>
      <c r="K18" s="77"/>
    </row>
    <row r="19" spans="1:11" s="33" customFormat="1" x14ac:dyDescent="0.25">
      <c r="A19" s="40" t="s">
        <v>47</v>
      </c>
      <c r="B19" s="35">
        <v>43.2</v>
      </c>
      <c r="C19" s="152">
        <v>91800</v>
      </c>
      <c r="D19" s="11">
        <f t="shared" si="12"/>
        <v>3965760.0000000005</v>
      </c>
      <c r="E19" s="158">
        <v>92800</v>
      </c>
      <c r="F19" s="11">
        <f t="shared" si="13"/>
        <v>4008960.0000000005</v>
      </c>
      <c r="G19" s="36" t="s">
        <v>10</v>
      </c>
      <c r="J19" s="77"/>
      <c r="K19" s="77"/>
    </row>
    <row r="20" spans="1:11" s="33" customFormat="1" x14ac:dyDescent="0.25">
      <c r="A20" s="40" t="s">
        <v>47</v>
      </c>
      <c r="B20" s="35">
        <v>45.32</v>
      </c>
      <c r="C20" s="152">
        <v>90800</v>
      </c>
      <c r="D20" s="11">
        <f t="shared" si="12"/>
        <v>4115056</v>
      </c>
      <c r="E20" s="158">
        <v>91800</v>
      </c>
      <c r="F20" s="11">
        <f t="shared" si="13"/>
        <v>4160376</v>
      </c>
      <c r="G20" s="36" t="s">
        <v>10</v>
      </c>
      <c r="J20" s="77"/>
      <c r="K20" s="77"/>
    </row>
    <row r="21" spans="1:11" s="33" customFormat="1" x14ac:dyDescent="0.25">
      <c r="A21" s="40" t="s">
        <v>47</v>
      </c>
      <c r="B21" s="35">
        <v>48.45</v>
      </c>
      <c r="C21" s="152">
        <v>87588</v>
      </c>
      <c r="D21" s="11">
        <f t="shared" si="12"/>
        <v>4243638.6000000006</v>
      </c>
      <c r="E21" s="158">
        <v>88588</v>
      </c>
      <c r="F21" s="11">
        <f t="shared" si="13"/>
        <v>4292088.6000000006</v>
      </c>
      <c r="G21" s="36" t="s">
        <v>10</v>
      </c>
      <c r="J21" s="77"/>
      <c r="K21" s="77"/>
    </row>
    <row r="22" spans="1:11" s="33" customFormat="1" ht="15.75" thickBot="1" x14ac:dyDescent="0.3">
      <c r="A22" s="55" t="s">
        <v>47</v>
      </c>
      <c r="B22" s="56">
        <v>55.52</v>
      </c>
      <c r="C22" s="125">
        <v>81953</v>
      </c>
      <c r="D22" s="22">
        <f t="shared" si="12"/>
        <v>4550030.5600000005</v>
      </c>
      <c r="E22" s="159">
        <v>82953</v>
      </c>
      <c r="F22" s="22">
        <f t="shared" si="13"/>
        <v>4605550.5600000005</v>
      </c>
      <c r="G22" s="23" t="s">
        <v>10</v>
      </c>
      <c r="J22" s="77"/>
      <c r="K22" s="77"/>
    </row>
    <row r="23" spans="1:11" x14ac:dyDescent="0.25">
      <c r="A23" s="51" t="s">
        <v>51</v>
      </c>
      <c r="B23" s="52">
        <v>18.95</v>
      </c>
      <c r="C23" s="154">
        <v>119300</v>
      </c>
      <c r="D23" s="48">
        <f>B23*C23</f>
        <v>2260735</v>
      </c>
      <c r="E23" s="154">
        <v>120300</v>
      </c>
      <c r="F23" s="53">
        <f>E23*B23</f>
        <v>2279685</v>
      </c>
      <c r="G23" s="54" t="s">
        <v>10</v>
      </c>
      <c r="J23" s="77"/>
      <c r="K23" s="77"/>
    </row>
    <row r="24" spans="1:11" x14ac:dyDescent="0.25">
      <c r="A24" s="46" t="s">
        <v>51</v>
      </c>
      <c r="B24" s="47">
        <v>20.67</v>
      </c>
      <c r="C24" s="155">
        <v>116300</v>
      </c>
      <c r="D24" s="48">
        <f>C24*B24</f>
        <v>2403921</v>
      </c>
      <c r="E24" s="155">
        <v>117300</v>
      </c>
      <c r="F24" s="48">
        <f>E24*B24</f>
        <v>2424591</v>
      </c>
      <c r="G24" s="49" t="s">
        <v>10</v>
      </c>
      <c r="J24" s="77"/>
      <c r="K24" s="77"/>
    </row>
    <row r="25" spans="1:11" x14ac:dyDescent="0.25">
      <c r="A25" s="37" t="s">
        <v>52</v>
      </c>
      <c r="B25" s="38">
        <v>34.630000000000003</v>
      </c>
      <c r="C25" s="124">
        <v>101004</v>
      </c>
      <c r="D25" s="11">
        <f t="shared" ref="D25" si="14">C25*B25</f>
        <v>3497768.5200000005</v>
      </c>
      <c r="E25" s="156">
        <v>102004</v>
      </c>
      <c r="F25" s="11">
        <f t="shared" ref="F25" si="15">E25*B25</f>
        <v>3532398.5200000005</v>
      </c>
      <c r="G25" s="36" t="s">
        <v>10</v>
      </c>
      <c r="J25" s="77"/>
      <c r="K25" s="77"/>
    </row>
    <row r="26" spans="1:11" x14ac:dyDescent="0.25">
      <c r="A26" s="40" t="s">
        <v>53</v>
      </c>
      <c r="B26" s="35">
        <v>38.25</v>
      </c>
      <c r="C26" s="152">
        <v>97300</v>
      </c>
      <c r="D26" s="11">
        <f>C26*B26</f>
        <v>3721725</v>
      </c>
      <c r="E26" s="158">
        <v>98300</v>
      </c>
      <c r="F26" s="11">
        <f>E26*B26</f>
        <v>3759975</v>
      </c>
      <c r="G26" s="36" t="s">
        <v>10</v>
      </c>
      <c r="J26" s="77"/>
      <c r="K26" s="77"/>
    </row>
    <row r="27" spans="1:11" x14ac:dyDescent="0.25">
      <c r="A27" s="34" t="s">
        <v>52</v>
      </c>
      <c r="B27" s="35">
        <v>39</v>
      </c>
      <c r="C27" s="152">
        <v>97074</v>
      </c>
      <c r="D27" s="11">
        <f>C27*B27</f>
        <v>3785886</v>
      </c>
      <c r="E27" s="152">
        <v>98074</v>
      </c>
      <c r="F27" s="11">
        <f>E27*B27</f>
        <v>3824886</v>
      </c>
      <c r="G27" s="36" t="s">
        <v>10</v>
      </c>
      <c r="J27" s="77"/>
      <c r="K27" s="77"/>
    </row>
    <row r="28" spans="1:11" x14ac:dyDescent="0.25">
      <c r="A28" s="37" t="s">
        <v>54</v>
      </c>
      <c r="B28" s="38">
        <v>40.89</v>
      </c>
      <c r="C28" s="124">
        <v>93800</v>
      </c>
      <c r="D28" s="39">
        <f t="shared" ref="D28:D32" si="16">C28*B28</f>
        <v>3835482</v>
      </c>
      <c r="E28" s="156">
        <v>94800</v>
      </c>
      <c r="F28" s="39">
        <f t="shared" ref="F28:F32" si="17">E28*B28</f>
        <v>3876372</v>
      </c>
      <c r="G28" s="9" t="s">
        <v>10</v>
      </c>
      <c r="J28" s="77"/>
      <c r="K28" s="77"/>
    </row>
    <row r="29" spans="1:11" x14ac:dyDescent="0.25">
      <c r="A29" s="40" t="s">
        <v>54</v>
      </c>
      <c r="B29" s="35">
        <v>43.2</v>
      </c>
      <c r="C29" s="152">
        <v>91800</v>
      </c>
      <c r="D29" s="11">
        <f t="shared" si="16"/>
        <v>3965760.0000000005</v>
      </c>
      <c r="E29" s="158">
        <v>92800</v>
      </c>
      <c r="F29" s="11">
        <f t="shared" si="17"/>
        <v>4008960.0000000005</v>
      </c>
      <c r="G29" s="36" t="s">
        <v>10</v>
      </c>
      <c r="J29" s="77"/>
      <c r="K29" s="77"/>
    </row>
    <row r="30" spans="1:11" x14ac:dyDescent="0.25">
      <c r="A30" s="40" t="s">
        <v>54</v>
      </c>
      <c r="B30" s="35">
        <v>45.32</v>
      </c>
      <c r="C30" s="152">
        <v>90800</v>
      </c>
      <c r="D30" s="11">
        <f t="shared" si="16"/>
        <v>4115056</v>
      </c>
      <c r="E30" s="158">
        <v>91800</v>
      </c>
      <c r="F30" s="11">
        <f t="shared" si="17"/>
        <v>4160376</v>
      </c>
      <c r="G30" s="36" t="s">
        <v>10</v>
      </c>
      <c r="J30" s="77"/>
      <c r="K30" s="77"/>
    </row>
    <row r="31" spans="1:11" x14ac:dyDescent="0.25">
      <c r="A31" s="40" t="s">
        <v>54</v>
      </c>
      <c r="B31" s="35">
        <v>48.45</v>
      </c>
      <c r="C31" s="152">
        <v>87588</v>
      </c>
      <c r="D31" s="11">
        <f t="shared" si="16"/>
        <v>4243638.6000000006</v>
      </c>
      <c r="E31" s="158">
        <v>88588</v>
      </c>
      <c r="F31" s="11">
        <f t="shared" si="17"/>
        <v>4292088.6000000006</v>
      </c>
      <c r="G31" s="36" t="s">
        <v>10</v>
      </c>
      <c r="J31" s="77"/>
      <c r="K31" s="77"/>
    </row>
    <row r="32" spans="1:11" ht="15.75" thickBot="1" x14ac:dyDescent="0.3">
      <c r="A32" s="55" t="s">
        <v>54</v>
      </c>
      <c r="B32" s="56">
        <v>55.52</v>
      </c>
      <c r="C32" s="125">
        <v>81953</v>
      </c>
      <c r="D32" s="22">
        <f t="shared" si="16"/>
        <v>4550030.5600000005</v>
      </c>
      <c r="E32" s="159">
        <v>82953</v>
      </c>
      <c r="F32" s="22">
        <f t="shared" si="17"/>
        <v>4605550.5600000005</v>
      </c>
      <c r="G32" s="23" t="s">
        <v>10</v>
      </c>
      <c r="J32" s="77"/>
      <c r="K32" s="77"/>
    </row>
    <row r="34" spans="1:12" s="2" customFormat="1" ht="27.75" customHeight="1" thickBot="1" x14ac:dyDescent="0.35">
      <c r="A34" s="21" t="s">
        <v>74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27" t="s">
        <v>0</v>
      </c>
      <c r="B35" s="28" t="s">
        <v>31</v>
      </c>
      <c r="C35" s="29" t="s">
        <v>32</v>
      </c>
      <c r="D35" s="30" t="s">
        <v>33</v>
      </c>
      <c r="E35" s="29" t="s">
        <v>34</v>
      </c>
      <c r="F35" s="30" t="s">
        <v>33</v>
      </c>
      <c r="G35" s="31" t="s">
        <v>35</v>
      </c>
      <c r="K35" s="16"/>
    </row>
    <row r="36" spans="1:12" ht="15.75" thickBot="1" x14ac:dyDescent="0.3">
      <c r="A36" s="73" t="s">
        <v>57</v>
      </c>
      <c r="B36" s="74">
        <v>48.45</v>
      </c>
      <c r="C36" s="71"/>
      <c r="D36" s="72"/>
      <c r="E36" s="125">
        <v>96091</v>
      </c>
      <c r="F36" s="22">
        <f>E36*B36</f>
        <v>4655608.95</v>
      </c>
      <c r="G36" s="76" t="s">
        <v>56</v>
      </c>
      <c r="I36" s="16"/>
      <c r="J36" s="16"/>
      <c r="K36" s="16"/>
      <c r="L36" s="16"/>
    </row>
    <row r="37" spans="1:12" x14ac:dyDescent="0.25">
      <c r="A37" s="37" t="s">
        <v>36</v>
      </c>
      <c r="B37" s="38">
        <v>28.07</v>
      </c>
      <c r="C37" s="124">
        <v>115097</v>
      </c>
      <c r="D37" s="39">
        <f>C37*B37</f>
        <v>3230772.79</v>
      </c>
      <c r="E37" s="156">
        <v>116157</v>
      </c>
      <c r="F37" s="129">
        <f t="shared" ref="F37:F65" si="18">E37*B37</f>
        <v>3260526.99</v>
      </c>
      <c r="G37" s="9" t="s">
        <v>10</v>
      </c>
      <c r="J37" s="16"/>
    </row>
    <row r="38" spans="1:12" ht="15.75" thickBot="1" x14ac:dyDescent="0.3">
      <c r="A38" s="43" t="s">
        <v>37</v>
      </c>
      <c r="B38" s="56">
        <v>55.6</v>
      </c>
      <c r="C38" s="125">
        <v>86870</v>
      </c>
      <c r="D38" s="22">
        <f t="shared" ref="D38:D65" si="19">C38*B38</f>
        <v>4829972</v>
      </c>
      <c r="E38" s="125">
        <v>87930</v>
      </c>
      <c r="F38" s="130">
        <f t="shared" si="18"/>
        <v>4888908</v>
      </c>
      <c r="G38" s="23" t="s">
        <v>10</v>
      </c>
      <c r="J38" s="16"/>
    </row>
    <row r="39" spans="1:12" x14ac:dyDescent="0.25">
      <c r="A39" s="37" t="s">
        <v>38</v>
      </c>
      <c r="B39" s="35">
        <v>55.6</v>
      </c>
      <c r="C39" s="152">
        <v>86870</v>
      </c>
      <c r="D39" s="39">
        <f t="shared" si="19"/>
        <v>4829972</v>
      </c>
      <c r="E39" s="152">
        <v>87930</v>
      </c>
      <c r="F39" s="129">
        <f t="shared" si="18"/>
        <v>4888908</v>
      </c>
      <c r="G39" s="36" t="s">
        <v>10</v>
      </c>
      <c r="J39" s="16"/>
    </row>
    <row r="40" spans="1:12" ht="15.75" thickBot="1" x14ac:dyDescent="0.3">
      <c r="A40" s="43" t="s">
        <v>39</v>
      </c>
      <c r="B40" s="44">
        <v>65.069999999999993</v>
      </c>
      <c r="C40" s="125">
        <v>81570</v>
      </c>
      <c r="D40" s="22">
        <f t="shared" si="19"/>
        <v>5307759.8999999994</v>
      </c>
      <c r="E40" s="125">
        <v>82630</v>
      </c>
      <c r="F40" s="130">
        <f t="shared" si="18"/>
        <v>5376734.0999999996</v>
      </c>
      <c r="G40" s="45" t="s">
        <v>10</v>
      </c>
      <c r="J40" s="16"/>
    </row>
    <row r="41" spans="1:12" x14ac:dyDescent="0.25">
      <c r="A41" s="37" t="s">
        <v>40</v>
      </c>
      <c r="B41" s="38">
        <v>34.630000000000003</v>
      </c>
      <c r="C41" s="124">
        <v>107064</v>
      </c>
      <c r="D41" s="39">
        <f t="shared" si="19"/>
        <v>3707626.3200000003</v>
      </c>
      <c r="E41" s="156">
        <v>108124</v>
      </c>
      <c r="F41" s="129">
        <f t="shared" si="18"/>
        <v>3744334.12</v>
      </c>
      <c r="G41" s="36" t="s">
        <v>10</v>
      </c>
      <c r="J41" s="16"/>
    </row>
    <row r="42" spans="1:12" x14ac:dyDescent="0.25">
      <c r="A42" s="37" t="s">
        <v>41</v>
      </c>
      <c r="B42" s="35">
        <v>48.45</v>
      </c>
      <c r="C42" s="152">
        <v>92843</v>
      </c>
      <c r="D42" s="39">
        <f t="shared" si="19"/>
        <v>4498243.3500000006</v>
      </c>
      <c r="E42" s="152">
        <v>93903</v>
      </c>
      <c r="F42" s="11">
        <f t="shared" si="18"/>
        <v>4549600.3500000006</v>
      </c>
      <c r="G42" s="36" t="s">
        <v>10</v>
      </c>
      <c r="J42" s="16"/>
    </row>
    <row r="43" spans="1:12" x14ac:dyDescent="0.25">
      <c r="A43" s="37" t="s">
        <v>41</v>
      </c>
      <c r="B43" s="35">
        <v>55.6</v>
      </c>
      <c r="C43" s="152">
        <v>86870</v>
      </c>
      <c r="D43" s="39">
        <f t="shared" si="19"/>
        <v>4829972</v>
      </c>
      <c r="E43" s="152">
        <v>87930</v>
      </c>
      <c r="F43" s="11">
        <f t="shared" si="18"/>
        <v>4888908</v>
      </c>
      <c r="G43" s="36" t="s">
        <v>10</v>
      </c>
      <c r="J43" s="16"/>
    </row>
    <row r="44" spans="1:12" x14ac:dyDescent="0.25">
      <c r="A44" s="40" t="s">
        <v>42</v>
      </c>
      <c r="B44" s="41">
        <v>60.64</v>
      </c>
      <c r="C44" s="153">
        <v>83690</v>
      </c>
      <c r="D44" s="39">
        <f t="shared" si="19"/>
        <v>5074961.5999999996</v>
      </c>
      <c r="E44" s="157"/>
      <c r="F44" s="11"/>
      <c r="G44" s="36" t="s">
        <v>10</v>
      </c>
      <c r="J44" s="16"/>
    </row>
    <row r="45" spans="1:12" ht="15.75" thickBot="1" x14ac:dyDescent="0.3">
      <c r="A45" s="43" t="s">
        <v>42</v>
      </c>
      <c r="B45" s="44">
        <v>65.069999999999993</v>
      </c>
      <c r="C45" s="125">
        <v>81570</v>
      </c>
      <c r="D45" s="22">
        <f t="shared" si="19"/>
        <v>5307759.8999999994</v>
      </c>
      <c r="E45" s="125">
        <v>82630</v>
      </c>
      <c r="F45" s="130">
        <f t="shared" si="18"/>
        <v>5376734.0999999996</v>
      </c>
      <c r="G45" s="45" t="s">
        <v>10</v>
      </c>
      <c r="J45" s="16"/>
    </row>
    <row r="46" spans="1:12" x14ac:dyDescent="0.25">
      <c r="A46" s="51" t="s">
        <v>45</v>
      </c>
      <c r="B46" s="52">
        <v>18.95</v>
      </c>
      <c r="C46" s="154">
        <v>126458.00000000001</v>
      </c>
      <c r="D46" s="39">
        <f t="shared" si="19"/>
        <v>2396379.1</v>
      </c>
      <c r="E46" s="154">
        <v>127518.00000000001</v>
      </c>
      <c r="F46" s="129">
        <f t="shared" si="18"/>
        <v>2416466.1</v>
      </c>
      <c r="G46" s="54" t="s">
        <v>10</v>
      </c>
      <c r="J46" s="16"/>
    </row>
    <row r="47" spans="1:12" x14ac:dyDescent="0.25">
      <c r="A47" s="46" t="s">
        <v>45</v>
      </c>
      <c r="B47" s="47">
        <v>20.67</v>
      </c>
      <c r="C47" s="155">
        <v>123278</v>
      </c>
      <c r="D47" s="39">
        <f t="shared" si="19"/>
        <v>2548156.2600000002</v>
      </c>
      <c r="E47" s="155">
        <v>124337.99999999999</v>
      </c>
      <c r="F47" s="11">
        <f t="shared" si="18"/>
        <v>2570066.46</v>
      </c>
      <c r="G47" s="49" t="s">
        <v>10</v>
      </c>
      <c r="J47" s="16"/>
    </row>
    <row r="48" spans="1:12" x14ac:dyDescent="0.25">
      <c r="A48" s="37" t="s">
        <v>44</v>
      </c>
      <c r="B48" s="38">
        <v>34.630000000000003</v>
      </c>
      <c r="C48" s="124">
        <v>107064</v>
      </c>
      <c r="D48" s="39">
        <f t="shared" si="19"/>
        <v>3707626.3200000003</v>
      </c>
      <c r="E48" s="156">
        <v>108124</v>
      </c>
      <c r="F48" s="11">
        <f t="shared" si="18"/>
        <v>3744334.12</v>
      </c>
      <c r="G48" s="36" t="s">
        <v>10</v>
      </c>
      <c r="J48" s="16"/>
    </row>
    <row r="49" spans="1:10" x14ac:dyDescent="0.25">
      <c r="A49" s="40" t="s">
        <v>46</v>
      </c>
      <c r="B49" s="35">
        <v>38.25</v>
      </c>
      <c r="C49" s="152">
        <v>103138</v>
      </c>
      <c r="D49" s="39">
        <f t="shared" si="19"/>
        <v>3945028.5</v>
      </c>
      <c r="E49" s="158">
        <v>104198</v>
      </c>
      <c r="F49" s="11">
        <f t="shared" si="18"/>
        <v>3985573.5</v>
      </c>
      <c r="G49" s="36" t="s">
        <v>10</v>
      </c>
      <c r="J49" s="16"/>
    </row>
    <row r="50" spans="1:10" x14ac:dyDescent="0.25">
      <c r="A50" s="34" t="s">
        <v>44</v>
      </c>
      <c r="B50" s="35">
        <v>39</v>
      </c>
      <c r="C50" s="152">
        <v>102898</v>
      </c>
      <c r="D50" s="39">
        <f t="shared" si="19"/>
        <v>4013022</v>
      </c>
      <c r="E50" s="152">
        <v>103958</v>
      </c>
      <c r="F50" s="11">
        <f t="shared" si="18"/>
        <v>4054362</v>
      </c>
      <c r="G50" s="36" t="s">
        <v>10</v>
      </c>
      <c r="J50" s="16"/>
    </row>
    <row r="51" spans="1:10" x14ac:dyDescent="0.25">
      <c r="A51" s="37" t="s">
        <v>47</v>
      </c>
      <c r="B51" s="38">
        <v>40.89</v>
      </c>
      <c r="C51" s="124">
        <v>99428.000000000015</v>
      </c>
      <c r="D51" s="39">
        <f t="shared" si="19"/>
        <v>4065610.9200000009</v>
      </c>
      <c r="E51" s="156">
        <v>100488</v>
      </c>
      <c r="F51" s="11">
        <f t="shared" si="18"/>
        <v>4108954.32</v>
      </c>
      <c r="G51" s="9" t="s">
        <v>10</v>
      </c>
      <c r="J51" s="16"/>
    </row>
    <row r="52" spans="1:10" x14ac:dyDescent="0.25">
      <c r="A52" s="40" t="s">
        <v>47</v>
      </c>
      <c r="B52" s="35">
        <v>43.2</v>
      </c>
      <c r="C52" s="152">
        <v>97308</v>
      </c>
      <c r="D52" s="39">
        <f t="shared" si="19"/>
        <v>4203705.6000000006</v>
      </c>
      <c r="E52" s="158">
        <v>98368</v>
      </c>
      <c r="F52" s="11">
        <f t="shared" si="18"/>
        <v>4249497.6000000006</v>
      </c>
      <c r="G52" s="36" t="s">
        <v>10</v>
      </c>
      <c r="J52" s="16"/>
    </row>
    <row r="53" spans="1:10" x14ac:dyDescent="0.25">
      <c r="A53" s="40" t="s">
        <v>47</v>
      </c>
      <c r="B53" s="35">
        <v>45.32</v>
      </c>
      <c r="C53" s="152">
        <v>96248</v>
      </c>
      <c r="D53" s="39">
        <f t="shared" si="19"/>
        <v>4361959.3600000003</v>
      </c>
      <c r="E53" s="158">
        <v>97308.000000000015</v>
      </c>
      <c r="F53" s="11">
        <f t="shared" si="18"/>
        <v>4409998.5600000005</v>
      </c>
      <c r="G53" s="36" t="s">
        <v>10</v>
      </c>
      <c r="J53" s="16"/>
    </row>
    <row r="54" spans="1:10" x14ac:dyDescent="0.25">
      <c r="A54" s="40" t="s">
        <v>47</v>
      </c>
      <c r="B54" s="35">
        <v>48.45</v>
      </c>
      <c r="C54" s="152">
        <v>92843</v>
      </c>
      <c r="D54" s="39">
        <f t="shared" si="19"/>
        <v>4498243.3500000006</v>
      </c>
      <c r="E54" s="158">
        <v>93903</v>
      </c>
      <c r="F54" s="11">
        <f t="shared" si="18"/>
        <v>4549600.3500000006</v>
      </c>
      <c r="G54" s="36" t="s">
        <v>10</v>
      </c>
      <c r="J54" s="16"/>
    </row>
    <row r="55" spans="1:10" ht="15.75" thickBot="1" x14ac:dyDescent="0.3">
      <c r="A55" s="55" t="s">
        <v>47</v>
      </c>
      <c r="B55" s="56">
        <v>55.52</v>
      </c>
      <c r="C55" s="125">
        <v>86870</v>
      </c>
      <c r="D55" s="22">
        <f t="shared" si="19"/>
        <v>4823022.4000000004</v>
      </c>
      <c r="E55" s="159">
        <v>87930</v>
      </c>
      <c r="F55" s="130">
        <f t="shared" si="18"/>
        <v>4881873.6000000006</v>
      </c>
      <c r="G55" s="23" t="s">
        <v>10</v>
      </c>
      <c r="J55" s="16"/>
    </row>
    <row r="56" spans="1:10" x14ac:dyDescent="0.25">
      <c r="A56" s="51" t="s">
        <v>51</v>
      </c>
      <c r="B56" s="52">
        <v>18.95</v>
      </c>
      <c r="C56" s="154">
        <v>126458.00000000001</v>
      </c>
      <c r="D56" s="39">
        <f t="shared" si="19"/>
        <v>2396379.1</v>
      </c>
      <c r="E56" s="154">
        <v>127518.00000000001</v>
      </c>
      <c r="F56" s="129">
        <f t="shared" si="18"/>
        <v>2416466.1</v>
      </c>
      <c r="G56" s="54" t="s">
        <v>10</v>
      </c>
      <c r="J56" s="16"/>
    </row>
    <row r="57" spans="1:10" x14ac:dyDescent="0.25">
      <c r="A57" s="46" t="s">
        <v>51</v>
      </c>
      <c r="B57" s="47">
        <v>20.67</v>
      </c>
      <c r="C57" s="155">
        <v>123278</v>
      </c>
      <c r="D57" s="39">
        <f t="shared" si="19"/>
        <v>2548156.2600000002</v>
      </c>
      <c r="E57" s="155">
        <v>124337.99999999999</v>
      </c>
      <c r="F57" s="11">
        <f t="shared" si="18"/>
        <v>2570066.46</v>
      </c>
      <c r="G57" s="49" t="s">
        <v>10</v>
      </c>
      <c r="J57" s="16"/>
    </row>
    <row r="58" spans="1:10" x14ac:dyDescent="0.25">
      <c r="A58" s="37" t="s">
        <v>52</v>
      </c>
      <c r="B58" s="38">
        <v>34.630000000000003</v>
      </c>
      <c r="C58" s="124">
        <v>107064</v>
      </c>
      <c r="D58" s="39">
        <f t="shared" si="19"/>
        <v>3707626.3200000003</v>
      </c>
      <c r="E58" s="156">
        <v>108124</v>
      </c>
      <c r="F58" s="11">
        <f t="shared" si="18"/>
        <v>3744334.12</v>
      </c>
      <c r="G58" s="36" t="s">
        <v>10</v>
      </c>
      <c r="J58" s="16"/>
    </row>
    <row r="59" spans="1:10" x14ac:dyDescent="0.25">
      <c r="A59" s="40" t="s">
        <v>53</v>
      </c>
      <c r="B59" s="35">
        <v>38.25</v>
      </c>
      <c r="C59" s="152">
        <v>103138</v>
      </c>
      <c r="D59" s="39">
        <f t="shared" si="19"/>
        <v>3945028.5</v>
      </c>
      <c r="E59" s="158">
        <v>104198</v>
      </c>
      <c r="F59" s="11">
        <f t="shared" si="18"/>
        <v>3985573.5</v>
      </c>
      <c r="G59" s="36" t="s">
        <v>10</v>
      </c>
      <c r="J59" s="16"/>
    </row>
    <row r="60" spans="1:10" x14ac:dyDescent="0.25">
      <c r="A60" s="34" t="s">
        <v>52</v>
      </c>
      <c r="B60" s="35">
        <v>39</v>
      </c>
      <c r="C60" s="152">
        <v>102898</v>
      </c>
      <c r="D60" s="39">
        <f t="shared" si="19"/>
        <v>4013022</v>
      </c>
      <c r="E60" s="152">
        <v>103958</v>
      </c>
      <c r="F60" s="11">
        <f t="shared" si="18"/>
        <v>4054362</v>
      </c>
      <c r="G60" s="36" t="s">
        <v>10</v>
      </c>
      <c r="J60" s="16"/>
    </row>
    <row r="61" spans="1:10" x14ac:dyDescent="0.25">
      <c r="A61" s="37" t="s">
        <v>54</v>
      </c>
      <c r="B61" s="38">
        <v>40.89</v>
      </c>
      <c r="C61" s="124">
        <v>99428.000000000015</v>
      </c>
      <c r="D61" s="39">
        <f t="shared" si="19"/>
        <v>4065610.9200000009</v>
      </c>
      <c r="E61" s="156">
        <v>100488</v>
      </c>
      <c r="F61" s="11">
        <f t="shared" si="18"/>
        <v>4108954.32</v>
      </c>
      <c r="G61" s="9" t="s">
        <v>10</v>
      </c>
      <c r="J61" s="16"/>
    </row>
    <row r="62" spans="1:10" x14ac:dyDescent="0.25">
      <c r="A62" s="40" t="s">
        <v>54</v>
      </c>
      <c r="B62" s="35">
        <v>43.2</v>
      </c>
      <c r="C62" s="152">
        <v>97308</v>
      </c>
      <c r="D62" s="39">
        <f t="shared" si="19"/>
        <v>4203705.6000000006</v>
      </c>
      <c r="E62" s="158">
        <v>98368</v>
      </c>
      <c r="F62" s="11">
        <f t="shared" si="18"/>
        <v>4249497.6000000006</v>
      </c>
      <c r="G62" s="36" t="s">
        <v>10</v>
      </c>
      <c r="J62" s="16"/>
    </row>
    <row r="63" spans="1:10" x14ac:dyDescent="0.25">
      <c r="A63" s="40" t="s">
        <v>54</v>
      </c>
      <c r="B63" s="35">
        <v>45.32</v>
      </c>
      <c r="C63" s="152">
        <v>96248</v>
      </c>
      <c r="D63" s="39">
        <f t="shared" si="19"/>
        <v>4361959.3600000003</v>
      </c>
      <c r="E63" s="158">
        <v>97308.000000000015</v>
      </c>
      <c r="F63" s="11">
        <f t="shared" si="18"/>
        <v>4409998.5600000005</v>
      </c>
      <c r="G63" s="36" t="s">
        <v>10</v>
      </c>
      <c r="J63" s="16"/>
    </row>
    <row r="64" spans="1:10" x14ac:dyDescent="0.25">
      <c r="A64" s="40" t="s">
        <v>54</v>
      </c>
      <c r="B64" s="35">
        <v>48.45</v>
      </c>
      <c r="C64" s="152">
        <v>92843</v>
      </c>
      <c r="D64" s="39">
        <f t="shared" si="19"/>
        <v>4498243.3500000006</v>
      </c>
      <c r="E64" s="158">
        <v>93903</v>
      </c>
      <c r="F64" s="11">
        <f t="shared" si="18"/>
        <v>4549600.3500000006</v>
      </c>
      <c r="G64" s="36" t="s">
        <v>10</v>
      </c>
      <c r="J64" s="16"/>
    </row>
    <row r="65" spans="1:12" ht="15.75" thickBot="1" x14ac:dyDescent="0.3">
      <c r="A65" s="55" t="s">
        <v>54</v>
      </c>
      <c r="B65" s="56">
        <v>55.52</v>
      </c>
      <c r="C65" s="125">
        <v>86870</v>
      </c>
      <c r="D65" s="22">
        <f t="shared" si="19"/>
        <v>4823022.4000000004</v>
      </c>
      <c r="E65" s="159">
        <v>87930</v>
      </c>
      <c r="F65" s="130">
        <f t="shared" si="18"/>
        <v>4881873.6000000006</v>
      </c>
      <c r="G65" s="23" t="s">
        <v>10</v>
      </c>
      <c r="J65" s="16"/>
    </row>
    <row r="67" spans="1:12" ht="19.5" thickBot="1" x14ac:dyDescent="0.35">
      <c r="A67" s="21" t="s">
        <v>73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27" t="s">
        <v>0</v>
      </c>
      <c r="B68" s="28" t="s">
        <v>31</v>
      </c>
      <c r="C68" s="29" t="s">
        <v>32</v>
      </c>
      <c r="D68" s="30" t="s">
        <v>33</v>
      </c>
      <c r="E68" s="29" t="s">
        <v>34</v>
      </c>
      <c r="F68" s="30" t="s">
        <v>33</v>
      </c>
      <c r="G68" s="31" t="s">
        <v>35</v>
      </c>
    </row>
    <row r="69" spans="1:12" ht="15.75" thickBot="1" x14ac:dyDescent="0.3">
      <c r="A69" s="73" t="s">
        <v>57</v>
      </c>
      <c r="B69" s="74">
        <v>48.45</v>
      </c>
      <c r="C69" s="71"/>
      <c r="D69" s="72"/>
      <c r="E69" s="125">
        <v>88839</v>
      </c>
      <c r="F69" s="22">
        <f>E69*B69</f>
        <v>4304249.55</v>
      </c>
      <c r="G69" s="76" t="s">
        <v>56</v>
      </c>
      <c r="I69" s="16"/>
      <c r="J69" s="16"/>
      <c r="K69" s="16"/>
    </row>
    <row r="70" spans="1:12" x14ac:dyDescent="0.25">
      <c r="A70" s="37" t="s">
        <v>36</v>
      </c>
      <c r="B70" s="38">
        <v>28.07</v>
      </c>
      <c r="C70" s="124">
        <v>106410</v>
      </c>
      <c r="D70" s="39">
        <f>C70*B70</f>
        <v>2986928.7</v>
      </c>
      <c r="E70" s="156">
        <v>107390</v>
      </c>
      <c r="F70" s="129">
        <f t="shared" ref="F70:F98" si="20">E70*B70</f>
        <v>3014437.3</v>
      </c>
      <c r="G70" s="9" t="s">
        <v>10</v>
      </c>
      <c r="J70" s="16"/>
    </row>
    <row r="71" spans="1:12" ht="15.75" thickBot="1" x14ac:dyDescent="0.3">
      <c r="A71" s="43" t="s">
        <v>37</v>
      </c>
      <c r="B71" s="56">
        <v>55.6</v>
      </c>
      <c r="C71" s="125">
        <v>80314</v>
      </c>
      <c r="D71" s="22">
        <f t="shared" ref="D71:D98" si="21">C71*B71</f>
        <v>4465458.4000000004</v>
      </c>
      <c r="E71" s="125">
        <v>81294</v>
      </c>
      <c r="F71" s="130">
        <f t="shared" si="20"/>
        <v>4519946.4000000004</v>
      </c>
      <c r="G71" s="23" t="s">
        <v>10</v>
      </c>
      <c r="J71" s="16"/>
    </row>
    <row r="72" spans="1:12" x14ac:dyDescent="0.25">
      <c r="A72" s="37" t="s">
        <v>38</v>
      </c>
      <c r="B72" s="35">
        <v>55.6</v>
      </c>
      <c r="C72" s="152">
        <v>80314</v>
      </c>
      <c r="D72" s="39">
        <f t="shared" si="21"/>
        <v>4465458.4000000004</v>
      </c>
      <c r="E72" s="152">
        <v>81294</v>
      </c>
      <c r="F72" s="129">
        <f t="shared" si="20"/>
        <v>4519946.4000000004</v>
      </c>
      <c r="G72" s="36" t="s">
        <v>10</v>
      </c>
      <c r="J72" s="16"/>
    </row>
    <row r="73" spans="1:12" ht="15.75" thickBot="1" x14ac:dyDescent="0.3">
      <c r="A73" s="43" t="s">
        <v>39</v>
      </c>
      <c r="B73" s="44">
        <v>65.069999999999993</v>
      </c>
      <c r="C73" s="125">
        <v>75414</v>
      </c>
      <c r="D73" s="22">
        <f t="shared" si="21"/>
        <v>4907188.9799999995</v>
      </c>
      <c r="E73" s="125">
        <v>76394</v>
      </c>
      <c r="F73" s="130">
        <f t="shared" si="20"/>
        <v>4970957.5799999991</v>
      </c>
      <c r="G73" s="45" t="s">
        <v>10</v>
      </c>
      <c r="J73" s="16"/>
    </row>
    <row r="74" spans="1:12" x14ac:dyDescent="0.25">
      <c r="A74" s="37" t="s">
        <v>40</v>
      </c>
      <c r="B74" s="38">
        <v>34.630000000000003</v>
      </c>
      <c r="C74" s="124">
        <v>98984</v>
      </c>
      <c r="D74" s="39">
        <f t="shared" si="21"/>
        <v>3427815.9200000004</v>
      </c>
      <c r="E74" s="156">
        <v>99964</v>
      </c>
      <c r="F74" s="129">
        <f t="shared" si="20"/>
        <v>3461753.3200000003</v>
      </c>
      <c r="G74" s="36" t="s">
        <v>10</v>
      </c>
      <c r="J74" s="16"/>
    </row>
    <row r="75" spans="1:12" x14ac:dyDescent="0.25">
      <c r="A75" s="37" t="s">
        <v>41</v>
      </c>
      <c r="B75" s="35">
        <v>48.45</v>
      </c>
      <c r="C75" s="152">
        <v>85836</v>
      </c>
      <c r="D75" s="39">
        <f t="shared" si="21"/>
        <v>4158754.2</v>
      </c>
      <c r="E75" s="152">
        <v>86816</v>
      </c>
      <c r="F75" s="11">
        <f t="shared" si="20"/>
        <v>4206235.2</v>
      </c>
      <c r="G75" s="36" t="s">
        <v>10</v>
      </c>
      <c r="J75" s="16"/>
    </row>
    <row r="76" spans="1:12" x14ac:dyDescent="0.25">
      <c r="A76" s="37" t="s">
        <v>41</v>
      </c>
      <c r="B76" s="35">
        <v>55.6</v>
      </c>
      <c r="C76" s="152">
        <v>80314</v>
      </c>
      <c r="D76" s="39">
        <f t="shared" si="21"/>
        <v>4465458.4000000004</v>
      </c>
      <c r="E76" s="152">
        <v>81294</v>
      </c>
      <c r="F76" s="11">
        <f t="shared" si="20"/>
        <v>4519946.4000000004</v>
      </c>
      <c r="G76" s="36" t="s">
        <v>10</v>
      </c>
      <c r="J76" s="16"/>
    </row>
    <row r="77" spans="1:12" x14ac:dyDescent="0.25">
      <c r="A77" s="40" t="s">
        <v>42</v>
      </c>
      <c r="B77" s="41">
        <v>60.64</v>
      </c>
      <c r="C77" s="153">
        <v>77374</v>
      </c>
      <c r="D77" s="39">
        <f t="shared" si="21"/>
        <v>4691959.3600000003</v>
      </c>
      <c r="E77" s="157"/>
      <c r="F77" s="11"/>
      <c r="G77" s="36" t="s">
        <v>10</v>
      </c>
      <c r="J77" s="16"/>
    </row>
    <row r="78" spans="1:12" ht="15.75" thickBot="1" x14ac:dyDescent="0.3">
      <c r="A78" s="43" t="s">
        <v>42</v>
      </c>
      <c r="B78" s="44">
        <v>65.069999999999993</v>
      </c>
      <c r="C78" s="125">
        <v>75414</v>
      </c>
      <c r="D78" s="22">
        <f t="shared" si="21"/>
        <v>4907188.9799999995</v>
      </c>
      <c r="E78" s="125">
        <v>76394</v>
      </c>
      <c r="F78" s="130">
        <f t="shared" si="20"/>
        <v>4970957.5799999991</v>
      </c>
      <c r="G78" s="45" t="s">
        <v>10</v>
      </c>
      <c r="J78" s="16"/>
    </row>
    <row r="79" spans="1:12" x14ac:dyDescent="0.25">
      <c r="A79" s="51" t="s">
        <v>45</v>
      </c>
      <c r="B79" s="52">
        <v>18.95</v>
      </c>
      <c r="C79" s="154">
        <v>116914</v>
      </c>
      <c r="D79" s="39">
        <f t="shared" si="21"/>
        <v>2215520.2999999998</v>
      </c>
      <c r="E79" s="154">
        <v>117894</v>
      </c>
      <c r="F79" s="129">
        <f t="shared" si="20"/>
        <v>2234091.2999999998</v>
      </c>
      <c r="G79" s="54" t="s">
        <v>10</v>
      </c>
      <c r="J79" s="16"/>
    </row>
    <row r="80" spans="1:12" x14ac:dyDescent="0.25">
      <c r="A80" s="46" t="s">
        <v>45</v>
      </c>
      <c r="B80" s="47">
        <v>20.67</v>
      </c>
      <c r="C80" s="155">
        <v>113974</v>
      </c>
      <c r="D80" s="39">
        <f t="shared" si="21"/>
        <v>2355842.58</v>
      </c>
      <c r="E80" s="155">
        <v>114954</v>
      </c>
      <c r="F80" s="11">
        <f t="shared" si="20"/>
        <v>2376099.1800000002</v>
      </c>
      <c r="G80" s="49" t="s">
        <v>10</v>
      </c>
      <c r="J80" s="16"/>
    </row>
    <row r="81" spans="1:10" x14ac:dyDescent="0.25">
      <c r="A81" s="37" t="s">
        <v>44</v>
      </c>
      <c r="B81" s="38">
        <v>34.630000000000003</v>
      </c>
      <c r="C81" s="124">
        <v>98984</v>
      </c>
      <c r="D81" s="39">
        <f t="shared" si="21"/>
        <v>3427815.9200000004</v>
      </c>
      <c r="E81" s="156">
        <v>99964</v>
      </c>
      <c r="F81" s="11">
        <f t="shared" si="20"/>
        <v>3461753.3200000003</v>
      </c>
      <c r="G81" s="36" t="s">
        <v>10</v>
      </c>
      <c r="J81" s="16"/>
    </row>
    <row r="82" spans="1:10" x14ac:dyDescent="0.25">
      <c r="A82" s="40" t="s">
        <v>46</v>
      </c>
      <c r="B82" s="35">
        <v>38.25</v>
      </c>
      <c r="C82" s="152">
        <v>95354</v>
      </c>
      <c r="D82" s="39">
        <f t="shared" si="21"/>
        <v>3647290.5</v>
      </c>
      <c r="E82" s="158">
        <v>96334</v>
      </c>
      <c r="F82" s="11">
        <f t="shared" si="20"/>
        <v>3684775.5</v>
      </c>
      <c r="G82" s="36" t="s">
        <v>10</v>
      </c>
      <c r="J82" s="16"/>
    </row>
    <row r="83" spans="1:10" x14ac:dyDescent="0.25">
      <c r="A83" s="34" t="s">
        <v>44</v>
      </c>
      <c r="B83" s="35">
        <v>39</v>
      </c>
      <c r="C83" s="152">
        <v>95133</v>
      </c>
      <c r="D83" s="39">
        <f t="shared" si="21"/>
        <v>3710187</v>
      </c>
      <c r="E83" s="152">
        <v>96113</v>
      </c>
      <c r="F83" s="11">
        <f t="shared" si="20"/>
        <v>3748407</v>
      </c>
      <c r="G83" s="36" t="s">
        <v>10</v>
      </c>
      <c r="J83" s="16"/>
    </row>
    <row r="84" spans="1:10" x14ac:dyDescent="0.25">
      <c r="A84" s="37" t="s">
        <v>47</v>
      </c>
      <c r="B84" s="38">
        <v>40.89</v>
      </c>
      <c r="C84" s="124">
        <v>91924</v>
      </c>
      <c r="D84" s="39">
        <f t="shared" si="21"/>
        <v>3758772.36</v>
      </c>
      <c r="E84" s="156">
        <v>92904</v>
      </c>
      <c r="F84" s="11">
        <f t="shared" si="20"/>
        <v>3798844.56</v>
      </c>
      <c r="G84" s="9" t="s">
        <v>10</v>
      </c>
      <c r="J84" s="16"/>
    </row>
    <row r="85" spans="1:10" x14ac:dyDescent="0.25">
      <c r="A85" s="40" t="s">
        <v>47</v>
      </c>
      <c r="B85" s="35">
        <v>43.2</v>
      </c>
      <c r="C85" s="152">
        <v>89964</v>
      </c>
      <c r="D85" s="39">
        <f t="shared" si="21"/>
        <v>3886444.8000000003</v>
      </c>
      <c r="E85" s="158">
        <v>90944</v>
      </c>
      <c r="F85" s="11">
        <f t="shared" si="20"/>
        <v>3928780.8000000003</v>
      </c>
      <c r="G85" s="36" t="s">
        <v>10</v>
      </c>
      <c r="J85" s="16"/>
    </row>
    <row r="86" spans="1:10" x14ac:dyDescent="0.25">
      <c r="A86" s="40" t="s">
        <v>47</v>
      </c>
      <c r="B86" s="35">
        <v>45.32</v>
      </c>
      <c r="C86" s="152">
        <v>88984</v>
      </c>
      <c r="D86" s="39">
        <f t="shared" si="21"/>
        <v>4032754.88</v>
      </c>
      <c r="E86" s="158">
        <v>89964</v>
      </c>
      <c r="F86" s="11">
        <f t="shared" si="20"/>
        <v>4077168.48</v>
      </c>
      <c r="G86" s="36" t="s">
        <v>10</v>
      </c>
      <c r="J86" s="16"/>
    </row>
    <row r="87" spans="1:10" x14ac:dyDescent="0.25">
      <c r="A87" s="40" t="s">
        <v>47</v>
      </c>
      <c r="B87" s="35">
        <v>48.45</v>
      </c>
      <c r="C87" s="152">
        <v>85836</v>
      </c>
      <c r="D87" s="39">
        <f t="shared" si="21"/>
        <v>4158754.2</v>
      </c>
      <c r="E87" s="158">
        <v>86816</v>
      </c>
      <c r="F87" s="11">
        <f t="shared" si="20"/>
        <v>4206235.2</v>
      </c>
      <c r="G87" s="36" t="s">
        <v>10</v>
      </c>
      <c r="J87" s="16"/>
    </row>
    <row r="88" spans="1:10" ht="15.75" thickBot="1" x14ac:dyDescent="0.3">
      <c r="A88" s="55" t="s">
        <v>47</v>
      </c>
      <c r="B88" s="56">
        <v>55.52</v>
      </c>
      <c r="C88" s="125">
        <v>80314</v>
      </c>
      <c r="D88" s="22">
        <f t="shared" si="21"/>
        <v>4459033.28</v>
      </c>
      <c r="E88" s="159">
        <v>81294</v>
      </c>
      <c r="F88" s="130">
        <f t="shared" si="20"/>
        <v>4513442.88</v>
      </c>
      <c r="G88" s="23" t="s">
        <v>10</v>
      </c>
      <c r="J88" s="16"/>
    </row>
    <row r="89" spans="1:10" x14ac:dyDescent="0.25">
      <c r="A89" s="51" t="s">
        <v>51</v>
      </c>
      <c r="B89" s="52">
        <v>18.95</v>
      </c>
      <c r="C89" s="154">
        <v>116914</v>
      </c>
      <c r="D89" s="39">
        <f t="shared" si="21"/>
        <v>2215520.2999999998</v>
      </c>
      <c r="E89" s="154">
        <v>117894</v>
      </c>
      <c r="F89" s="129">
        <f t="shared" si="20"/>
        <v>2234091.2999999998</v>
      </c>
      <c r="G89" s="54" t="s">
        <v>10</v>
      </c>
      <c r="J89" s="16"/>
    </row>
    <row r="90" spans="1:10" x14ac:dyDescent="0.25">
      <c r="A90" s="46" t="s">
        <v>51</v>
      </c>
      <c r="B90" s="47">
        <v>20.67</v>
      </c>
      <c r="C90" s="155">
        <v>113974</v>
      </c>
      <c r="D90" s="39">
        <f t="shared" si="21"/>
        <v>2355842.58</v>
      </c>
      <c r="E90" s="155">
        <v>114954</v>
      </c>
      <c r="F90" s="11">
        <f t="shared" si="20"/>
        <v>2376099.1800000002</v>
      </c>
      <c r="G90" s="49" t="s">
        <v>10</v>
      </c>
      <c r="J90" s="16"/>
    </row>
    <row r="91" spans="1:10" x14ac:dyDescent="0.25">
      <c r="A91" s="37" t="s">
        <v>52</v>
      </c>
      <c r="B91" s="38">
        <v>34.630000000000003</v>
      </c>
      <c r="C91" s="124">
        <v>98984</v>
      </c>
      <c r="D91" s="39">
        <f t="shared" si="21"/>
        <v>3427815.9200000004</v>
      </c>
      <c r="E91" s="156">
        <v>99964</v>
      </c>
      <c r="F91" s="11">
        <f t="shared" si="20"/>
        <v>3461753.3200000003</v>
      </c>
      <c r="G91" s="36" t="s">
        <v>10</v>
      </c>
      <c r="J91" s="16"/>
    </row>
    <row r="92" spans="1:10" x14ac:dyDescent="0.25">
      <c r="A92" s="40" t="s">
        <v>53</v>
      </c>
      <c r="B92" s="35">
        <v>38.25</v>
      </c>
      <c r="C92" s="152">
        <v>95354</v>
      </c>
      <c r="D92" s="39">
        <f t="shared" si="21"/>
        <v>3647290.5</v>
      </c>
      <c r="E92" s="158">
        <v>96334</v>
      </c>
      <c r="F92" s="11">
        <f t="shared" si="20"/>
        <v>3684775.5</v>
      </c>
      <c r="G92" s="36" t="s">
        <v>10</v>
      </c>
      <c r="J92" s="16"/>
    </row>
    <row r="93" spans="1:10" x14ac:dyDescent="0.25">
      <c r="A93" s="34" t="s">
        <v>52</v>
      </c>
      <c r="B93" s="35">
        <v>39</v>
      </c>
      <c r="C93" s="152">
        <v>95133</v>
      </c>
      <c r="D93" s="39">
        <f t="shared" si="21"/>
        <v>3710187</v>
      </c>
      <c r="E93" s="152">
        <v>96113</v>
      </c>
      <c r="F93" s="11">
        <f t="shared" si="20"/>
        <v>3748407</v>
      </c>
      <c r="G93" s="36" t="s">
        <v>10</v>
      </c>
      <c r="J93" s="16"/>
    </row>
    <row r="94" spans="1:10" x14ac:dyDescent="0.25">
      <c r="A94" s="37" t="s">
        <v>54</v>
      </c>
      <c r="B94" s="38">
        <v>40.89</v>
      </c>
      <c r="C94" s="124">
        <v>91924</v>
      </c>
      <c r="D94" s="39">
        <f t="shared" si="21"/>
        <v>3758772.36</v>
      </c>
      <c r="E94" s="156">
        <v>92904</v>
      </c>
      <c r="F94" s="11">
        <f t="shared" si="20"/>
        <v>3798844.56</v>
      </c>
      <c r="G94" s="9" t="s">
        <v>10</v>
      </c>
      <c r="J94" s="16"/>
    </row>
    <row r="95" spans="1:10" x14ac:dyDescent="0.25">
      <c r="A95" s="40" t="s">
        <v>54</v>
      </c>
      <c r="B95" s="35">
        <v>43.2</v>
      </c>
      <c r="C95" s="152">
        <v>89964</v>
      </c>
      <c r="D95" s="39">
        <f t="shared" si="21"/>
        <v>3886444.8000000003</v>
      </c>
      <c r="E95" s="158">
        <v>90944</v>
      </c>
      <c r="F95" s="11">
        <f t="shared" si="20"/>
        <v>3928780.8000000003</v>
      </c>
      <c r="G95" s="36" t="s">
        <v>10</v>
      </c>
      <c r="J95" s="16"/>
    </row>
    <row r="96" spans="1:10" x14ac:dyDescent="0.25">
      <c r="A96" s="40" t="s">
        <v>54</v>
      </c>
      <c r="B96" s="35">
        <v>45.32</v>
      </c>
      <c r="C96" s="152">
        <v>88984</v>
      </c>
      <c r="D96" s="39">
        <f t="shared" si="21"/>
        <v>4032754.88</v>
      </c>
      <c r="E96" s="158">
        <v>89964</v>
      </c>
      <c r="F96" s="11">
        <f t="shared" si="20"/>
        <v>4077168.48</v>
      </c>
      <c r="G96" s="36" t="s">
        <v>10</v>
      </c>
      <c r="J96" s="16"/>
    </row>
    <row r="97" spans="1:10" x14ac:dyDescent="0.25">
      <c r="A97" s="40" t="s">
        <v>54</v>
      </c>
      <c r="B97" s="35">
        <v>48.45</v>
      </c>
      <c r="C97" s="152">
        <v>85836</v>
      </c>
      <c r="D97" s="39">
        <f t="shared" si="21"/>
        <v>4158754.2</v>
      </c>
      <c r="E97" s="158">
        <v>86816</v>
      </c>
      <c r="F97" s="11">
        <f t="shared" si="20"/>
        <v>4206235.2</v>
      </c>
      <c r="G97" s="36" t="s">
        <v>10</v>
      </c>
      <c r="J97" s="16"/>
    </row>
    <row r="98" spans="1:10" ht="15.75" thickBot="1" x14ac:dyDescent="0.3">
      <c r="A98" s="55" t="s">
        <v>54</v>
      </c>
      <c r="B98" s="56">
        <v>55.52</v>
      </c>
      <c r="C98" s="125">
        <v>80314</v>
      </c>
      <c r="D98" s="22">
        <f t="shared" si="21"/>
        <v>4459033.28</v>
      </c>
      <c r="E98" s="159">
        <v>81294</v>
      </c>
      <c r="F98" s="130">
        <f t="shared" si="20"/>
        <v>4513442.88</v>
      </c>
      <c r="G98" s="23" t="s">
        <v>10</v>
      </c>
      <c r="J98" s="16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1" sqref="F21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0" t="s">
        <v>75</v>
      </c>
    </row>
    <row r="2" spans="1:8" s="86" customFormat="1" ht="99" customHeight="1" x14ac:dyDescent="0.25">
      <c r="A2" s="85" t="s">
        <v>0</v>
      </c>
      <c r="B2" s="29" t="s">
        <v>1</v>
      </c>
      <c r="C2" s="29" t="s">
        <v>32</v>
      </c>
      <c r="D2" s="30" t="s">
        <v>62</v>
      </c>
      <c r="E2" s="30" t="s">
        <v>63</v>
      </c>
      <c r="F2" s="30" t="s">
        <v>64</v>
      </c>
      <c r="G2" s="30" t="s">
        <v>35</v>
      </c>
      <c r="H2" s="31" t="s">
        <v>60</v>
      </c>
    </row>
    <row r="3" spans="1:8" x14ac:dyDescent="0.25">
      <c r="A3" s="79" t="s">
        <v>59</v>
      </c>
      <c r="B3" s="78">
        <v>45.32</v>
      </c>
      <c r="C3" s="160">
        <v>90800</v>
      </c>
      <c r="D3" s="83">
        <f t="shared" ref="D3" si="0">C3*B3</f>
        <v>4115056</v>
      </c>
      <c r="E3" s="87">
        <f>D3*106%</f>
        <v>4361959.3600000003</v>
      </c>
      <c r="F3" s="87">
        <f>D3*98%</f>
        <v>4032754.88</v>
      </c>
      <c r="G3" s="84" t="s">
        <v>10</v>
      </c>
      <c r="H3" s="80" t="s">
        <v>58</v>
      </c>
    </row>
    <row r="7" spans="1:8" x14ac:dyDescent="0.25">
      <c r="D7" s="16"/>
      <c r="F7" s="16"/>
    </row>
    <row r="8" spans="1:8" x14ac:dyDescent="0.25">
      <c r="D8" s="16"/>
      <c r="F8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Кольцово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2024-05-21T07:43:24Z</dcterms:modified>
</cp:coreProperties>
</file>